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Лист1!$A$1:$J$58</definedName>
  </definedNames>
  <calcPr calcId="125725"/>
</workbook>
</file>

<file path=xl/calcChain.xml><?xml version="1.0" encoding="utf-8"?>
<calcChain xmlns="http://schemas.openxmlformats.org/spreadsheetml/2006/main">
  <c r="H55" i="1"/>
  <c r="G55"/>
  <c r="F55"/>
  <c r="E55"/>
  <c r="D55"/>
  <c r="C55"/>
  <c r="B55"/>
  <c r="I52"/>
  <c r="I55" s="1"/>
  <c r="B23"/>
  <c r="J18"/>
  <c r="J23" s="1"/>
  <c r="J38" s="1"/>
  <c r="I18"/>
  <c r="I23" s="1"/>
  <c r="I38" s="1"/>
  <c r="G18"/>
  <c r="G23" s="1"/>
  <c r="F18"/>
  <c r="F23"/>
  <c r="F38" s="1"/>
  <c r="D18"/>
  <c r="D23" s="1"/>
  <c r="D38" s="1"/>
  <c r="B18"/>
  <c r="B38"/>
  <c r="B15"/>
  <c r="B14"/>
  <c r="G38" l="1"/>
</calcChain>
</file>

<file path=xl/sharedStrings.xml><?xml version="1.0" encoding="utf-8"?>
<sst xmlns="http://schemas.openxmlformats.org/spreadsheetml/2006/main" count="61" uniqueCount="56">
  <si>
    <t>Директор департамента жилья и</t>
  </si>
  <si>
    <t>Директор департамента экономики,</t>
  </si>
  <si>
    <t>инженерной инфраструктруры</t>
  </si>
  <si>
    <t>планирования и предпринимательства</t>
  </si>
  <si>
    <t>_____________________________ С.А. Мольков</t>
  </si>
  <si>
    <t>___________________________   В.И. Белявский</t>
  </si>
  <si>
    <t>"_______" ____________________200___ года</t>
  </si>
  <si>
    <t>"_______" _______________________200____ года</t>
  </si>
  <si>
    <t>1.Многоквартирные или жилые дома со всеми видами благоустройства с лифтами, системами дымоудаления и мусоропроводами</t>
  </si>
  <si>
    <t>2.Многоквартирные или жилые дома со всеми видами благоустройства с лифтами и мусоропроводами</t>
  </si>
  <si>
    <t>3. Многоквартирные или жилые дома со всеми видами благоустройства с мусоропроводами, без лифтов</t>
  </si>
  <si>
    <t>4.Многоквартирные или жилые дома со всеми видами благоустройства, без лифтов и мусоропроводов</t>
  </si>
  <si>
    <t>5. Многоквартирные или жилые дома, имеющие не все виды благоустройства</t>
  </si>
  <si>
    <t>6.Многоквартирные или жилые дома, относящиеся к категории ветхих и аварийных</t>
  </si>
  <si>
    <t>оборудованные электроплитами</t>
  </si>
  <si>
    <t>2006 год</t>
  </si>
  <si>
    <t>1 категория</t>
  </si>
  <si>
    <t>2 категория</t>
  </si>
  <si>
    <t>3 категория</t>
  </si>
  <si>
    <t>4 категория</t>
  </si>
  <si>
    <t>5 категория</t>
  </si>
  <si>
    <t>6 категория</t>
  </si>
  <si>
    <t xml:space="preserve">Текущий ремонт  </t>
  </si>
  <si>
    <t>Содержание жилья</t>
  </si>
  <si>
    <t>Обслуживание внутридомового газового оборудования *</t>
  </si>
  <si>
    <t>Ремонт и эксплуатация лифтов</t>
  </si>
  <si>
    <t>Уборка лестничных клеток</t>
  </si>
  <si>
    <t>Вывоз твердых бытовых отходов</t>
  </si>
  <si>
    <t>Всего</t>
  </si>
  <si>
    <t>из них:</t>
  </si>
  <si>
    <t>расходы по оплате услуг управляющей организации</t>
  </si>
  <si>
    <t>в том числе</t>
  </si>
  <si>
    <t>ФОТ (С есн)</t>
  </si>
  <si>
    <t>административно-хозяйственные расходы</t>
  </si>
  <si>
    <t>учет граждан по месту пребывания и месту жительства (деятельность паспортистов)</t>
  </si>
  <si>
    <t>ведение технической документации</t>
  </si>
  <si>
    <t>прочие расходы</t>
  </si>
  <si>
    <t>аренда имущества (с понижающим коэффициентом)</t>
  </si>
  <si>
    <t xml:space="preserve">информационная работа с населением </t>
  </si>
  <si>
    <t xml:space="preserve">проведение собраний </t>
  </si>
  <si>
    <t>аудит по итогам года</t>
  </si>
  <si>
    <t xml:space="preserve">рентабельность </t>
  </si>
  <si>
    <t>Итого размер платы за содержание и ремонт жилого помещения</t>
  </si>
  <si>
    <t>Капитальный ремонт</t>
  </si>
  <si>
    <t>* В тех случаях, когда многоквартирные дома оборудованы электроплитами, стоимость данной услуги в размере платы за содержание жилого помещения не учитывается.</t>
  </si>
  <si>
    <t>Генеральный директор</t>
  </si>
  <si>
    <t>Е.В.Разживин</t>
  </si>
  <si>
    <t>Заместитель директора по финансам</t>
  </si>
  <si>
    <t>К.Г.Винокурова</t>
  </si>
  <si>
    <t>Управление</t>
  </si>
  <si>
    <t>ОАО "Домоуправляющая Компания Нижегородского района"</t>
  </si>
  <si>
    <t>дома с газовыми плитами</t>
  </si>
  <si>
    <t>дома с электроплитами</t>
  </si>
  <si>
    <t>2а категория</t>
  </si>
  <si>
    <t>2а. Многоквартирные или жилые дома со всеми видами благоустройства с лифтами, без мусоропроводов</t>
  </si>
  <si>
    <r>
      <t>Тарифы на содержание и ремонт жилья</t>
    </r>
    <r>
      <rPr>
        <b/>
        <sz val="14"/>
        <rFont val="Times New Roman"/>
        <family val="1"/>
        <charset val="204"/>
      </rPr>
      <t xml:space="preserve"> с 01.01</t>
    </r>
    <r>
      <rPr>
        <b/>
        <sz val="14"/>
        <rFont val="Times New Roman"/>
        <family val="1"/>
      </rPr>
      <t>.2011 г. по 31.12.2011 г.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</si>
</sst>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0">
    <font>
      <sz val="11"/>
      <color indexed="8"/>
      <name val="Calibri"/>
      <family val="2"/>
    </font>
    <font>
      <sz val="11"/>
      <name val="Arial Cyr"/>
      <family val="2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2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0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</font>
    <font>
      <sz val="12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Fill="1" applyAlignment="1"/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wrapText="1"/>
    </xf>
    <xf numFmtId="0" fontId="13" fillId="0" borderId="0" xfId="0" applyFont="1" applyFill="1"/>
    <xf numFmtId="2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14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/>
    <xf numFmtId="0" fontId="10" fillId="0" borderId="1" xfId="0" applyFont="1" applyFill="1" applyBorder="1" applyAlignment="1">
      <alignment horizontal="left" wrapText="1"/>
    </xf>
    <xf numFmtId="2" fontId="12" fillId="0" borderId="1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2" fontId="10" fillId="0" borderId="1" xfId="0" applyNumberFormat="1" applyFont="1" applyFill="1" applyBorder="1" applyAlignment="1">
      <alignment horizontal="center" wrapText="1"/>
    </xf>
    <xf numFmtId="0" fontId="16" fillId="0" borderId="3" xfId="0" applyFont="1" applyFill="1" applyBorder="1" applyAlignment="1">
      <alignment horizontal="left" wrapText="1"/>
    </xf>
    <xf numFmtId="2" fontId="4" fillId="0" borderId="3" xfId="0" applyNumberFormat="1" applyFont="1" applyFill="1" applyBorder="1" applyAlignment="1">
      <alignment horizontal="center" wrapText="1"/>
    </xf>
    <xf numFmtId="2" fontId="10" fillId="0" borderId="3" xfId="0" applyNumberFormat="1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left" wrapText="1"/>
    </xf>
    <xf numFmtId="2" fontId="4" fillId="0" borderId="0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Fill="1" applyAlignment="1">
      <alignment horizontal="left"/>
    </xf>
    <xf numFmtId="0" fontId="16" fillId="0" borderId="0" xfId="0" applyFont="1" applyFill="1" applyAlignment="1"/>
    <xf numFmtId="2" fontId="16" fillId="0" borderId="0" xfId="0" applyNumberFormat="1" applyFont="1" applyFill="1"/>
    <xf numFmtId="0" fontId="16" fillId="0" borderId="0" xfId="0" applyFont="1" applyFill="1"/>
    <xf numFmtId="2" fontId="0" fillId="0" borderId="1" xfId="0" applyNumberFormat="1" applyFill="1" applyBorder="1" applyAlignment="1">
      <alignment horizontal="center"/>
    </xf>
    <xf numFmtId="0" fontId="12" fillId="0" borderId="1" xfId="0" applyFont="1" applyFill="1" applyBorder="1" applyAlignment="1"/>
    <xf numFmtId="0" fontId="0" fillId="0" borderId="1" xfId="0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2" fillId="0" borderId="0" xfId="0" applyFont="1" applyFill="1"/>
    <xf numFmtId="0" fontId="17" fillId="0" borderId="1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4" xfId="0" applyFont="1" applyFill="1" applyBorder="1" applyAlignment="1">
      <alignment horizontal="left" wrapText="1"/>
    </xf>
    <xf numFmtId="2" fontId="0" fillId="0" borderId="4" xfId="0" applyNumberFormat="1" applyFill="1" applyBorder="1" applyAlignment="1">
      <alignment horizontal="center"/>
    </xf>
    <xf numFmtId="0" fontId="18" fillId="0" borderId="5" xfId="0" applyFont="1" applyFill="1" applyBorder="1" applyAlignment="1">
      <alignment vertical="top"/>
    </xf>
    <xf numFmtId="0" fontId="18" fillId="0" borderId="5" xfId="0" applyFont="1" applyFill="1" applyBorder="1" applyAlignment="1">
      <alignment vertical="top" wrapText="1"/>
    </xf>
    <xf numFmtId="0" fontId="18" fillId="0" borderId="5" xfId="0" applyFont="1" applyFill="1" applyBorder="1" applyAlignment="1">
      <alignment horizontal="left" vertical="top"/>
    </xf>
    <xf numFmtId="0" fontId="19" fillId="0" borderId="0" xfId="0" applyFont="1" applyFill="1" applyAlignment="1">
      <alignment vertical="top"/>
    </xf>
    <xf numFmtId="0" fontId="18" fillId="0" borderId="5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vertical="top" wrapText="1"/>
    </xf>
    <xf numFmtId="2" fontId="10" fillId="0" borderId="2" xfId="0" applyNumberFormat="1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2" fontId="10" fillId="0" borderId="2" xfId="0" applyNumberFormat="1" applyFont="1" applyFill="1" applyBorder="1" applyAlignment="1">
      <alignment horizontal="center" vertical="center" wrapText="1"/>
    </xf>
    <xf numFmtId="2" fontId="10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7"/>
  <sheetViews>
    <sheetView tabSelected="1" view="pageBreakPreview" topLeftCell="A6" zoomScale="60" zoomScaleNormal="80" workbookViewId="0">
      <selection activeCell="A9" sqref="A9:J9"/>
    </sheetView>
  </sheetViews>
  <sheetFormatPr defaultRowHeight="15"/>
  <cols>
    <col min="1" max="1" width="23.42578125" style="1" customWidth="1"/>
    <col min="2" max="7" width="22.42578125" style="2" customWidth="1"/>
    <col min="8" max="8" width="19.5703125" style="2" customWidth="1"/>
    <col min="9" max="9" width="19.28515625" style="2" customWidth="1"/>
    <col min="10" max="10" width="22.42578125" style="2" customWidth="1"/>
    <col min="11" max="16384" width="9.140625" style="2"/>
  </cols>
  <sheetData>
    <row r="1" spans="1:10" hidden="1">
      <c r="A1" s="3" t="s">
        <v>0</v>
      </c>
      <c r="B1" s="4"/>
      <c r="C1" s="4"/>
      <c r="D1" s="4"/>
      <c r="E1" s="4"/>
      <c r="F1" s="4"/>
      <c r="G1" s="64" t="s">
        <v>1</v>
      </c>
      <c r="H1" s="64"/>
      <c r="I1" s="64"/>
      <c r="J1" s="64"/>
    </row>
    <row r="2" spans="1:10" hidden="1">
      <c r="A2" s="3" t="s">
        <v>2</v>
      </c>
      <c r="B2" s="4"/>
      <c r="C2" s="4"/>
      <c r="D2" s="4"/>
      <c r="E2" s="4"/>
      <c r="F2" s="4"/>
      <c r="G2" s="64" t="s">
        <v>3</v>
      </c>
      <c r="H2" s="64"/>
      <c r="I2" s="64"/>
      <c r="J2" s="64"/>
    </row>
    <row r="3" spans="1:10" ht="24" hidden="1" customHeight="1">
      <c r="A3" s="3" t="s">
        <v>4</v>
      </c>
      <c r="B3" s="4"/>
      <c r="C3" s="4"/>
      <c r="D3" s="4"/>
      <c r="E3" s="4"/>
      <c r="F3" s="4"/>
      <c r="G3" s="64" t="s">
        <v>5</v>
      </c>
      <c r="H3" s="64"/>
      <c r="I3" s="64"/>
      <c r="J3" s="64"/>
    </row>
    <row r="4" spans="1:10" hidden="1">
      <c r="A4" s="3" t="s">
        <v>6</v>
      </c>
      <c r="B4" s="4"/>
      <c r="C4" s="4"/>
      <c r="D4" s="4"/>
      <c r="E4" s="4"/>
      <c r="F4" s="4"/>
      <c r="G4" s="64" t="s">
        <v>7</v>
      </c>
      <c r="H4" s="64"/>
      <c r="I4" s="64"/>
      <c r="J4" s="64"/>
    </row>
    <row r="5" spans="1:10" hidden="1"/>
    <row r="6" spans="1:10" ht="3" customHeight="1">
      <c r="I6" s="5"/>
      <c r="J6" s="5"/>
    </row>
    <row r="7" spans="1:10" ht="21.75" customHeight="1">
      <c r="A7" s="65" t="s">
        <v>55</v>
      </c>
      <c r="B7" s="65"/>
      <c r="C7" s="65"/>
      <c r="D7" s="65"/>
      <c r="E7" s="65"/>
      <c r="F7" s="65"/>
      <c r="G7" s="65"/>
      <c r="H7" s="65"/>
      <c r="I7" s="65"/>
      <c r="J7" s="65"/>
    </row>
    <row r="8" spans="1:10" ht="17.25" customHeight="1">
      <c r="A8" s="65" t="s">
        <v>50</v>
      </c>
      <c r="B8" s="65"/>
      <c r="C8" s="65"/>
      <c r="D8" s="65"/>
      <c r="E8" s="65"/>
      <c r="F8" s="65"/>
      <c r="G8" s="65"/>
      <c r="H8" s="65"/>
      <c r="I8" s="65"/>
      <c r="J8" s="65"/>
    </row>
    <row r="9" spans="1:10" ht="18.75">
      <c r="A9" s="66"/>
      <c r="B9" s="66"/>
      <c r="C9" s="66"/>
      <c r="D9" s="66"/>
      <c r="E9" s="66"/>
      <c r="F9" s="66"/>
      <c r="G9" s="66"/>
      <c r="H9" s="66"/>
      <c r="I9" s="66"/>
      <c r="J9" s="66"/>
    </row>
    <row r="10" spans="1:10" ht="18.75">
      <c r="A10" s="67"/>
      <c r="B10" s="67"/>
      <c r="C10" s="67"/>
      <c r="D10" s="67"/>
      <c r="E10" s="67"/>
      <c r="F10" s="67"/>
      <c r="G10" s="67"/>
      <c r="H10" s="67"/>
      <c r="I10" s="67"/>
      <c r="J10" s="67"/>
    </row>
    <row r="11" spans="1:10" ht="1.5" customHeight="1">
      <c r="A11" s="6"/>
      <c r="B11" s="7"/>
      <c r="C11" s="7"/>
      <c r="D11" s="7"/>
      <c r="E11" s="7"/>
      <c r="F11" s="7"/>
      <c r="G11" s="7"/>
      <c r="H11" s="7"/>
      <c r="I11" s="7"/>
      <c r="J11" s="7"/>
    </row>
    <row r="12" spans="1:10" ht="64.5" customHeight="1">
      <c r="A12" s="8"/>
      <c r="B12" s="68" t="s">
        <v>8</v>
      </c>
      <c r="C12" s="69"/>
      <c r="D12" s="9" t="s">
        <v>9</v>
      </c>
      <c r="E12" s="9" t="s">
        <v>54</v>
      </c>
      <c r="F12" s="9" t="s">
        <v>10</v>
      </c>
      <c r="G12" s="60" t="s">
        <v>11</v>
      </c>
      <c r="H12" s="9" t="s">
        <v>12</v>
      </c>
      <c r="I12" s="10" t="s">
        <v>13</v>
      </c>
    </row>
    <row r="13" spans="1:10" ht="72" hidden="1" customHeight="1">
      <c r="A13" s="8"/>
      <c r="B13" s="11" t="s">
        <v>14</v>
      </c>
      <c r="C13" s="11"/>
      <c r="D13" s="11"/>
      <c r="E13" s="11"/>
      <c r="F13" s="11"/>
      <c r="G13" s="11"/>
      <c r="H13" s="11"/>
      <c r="I13" s="12"/>
    </row>
    <row r="14" spans="1:10" ht="72" hidden="1" customHeight="1">
      <c r="A14" s="13" t="s">
        <v>15</v>
      </c>
      <c r="B14" s="14">
        <f>7.23+2.02</f>
        <v>9.25</v>
      </c>
      <c r="C14" s="14"/>
      <c r="D14" s="14"/>
      <c r="E14" s="14"/>
      <c r="F14" s="14"/>
      <c r="G14" s="14"/>
      <c r="H14" s="14"/>
      <c r="I14" s="12"/>
    </row>
    <row r="15" spans="1:10" ht="72" hidden="1" customHeight="1">
      <c r="A15" s="15"/>
      <c r="B15" s="16" t="str">
        <f>"#REF!/B14*100"</f>
        <v>#REF!/B14*100</v>
      </c>
      <c r="C15" s="16"/>
      <c r="D15" s="16"/>
      <c r="E15" s="16"/>
      <c r="F15" s="16"/>
      <c r="G15" s="16"/>
      <c r="H15" s="16"/>
      <c r="I15" s="12"/>
    </row>
    <row r="16" spans="1:10" ht="15.75" customHeight="1">
      <c r="A16" s="15"/>
      <c r="B16" s="70" t="s">
        <v>16</v>
      </c>
      <c r="C16" s="71"/>
      <c r="D16" s="17" t="s">
        <v>17</v>
      </c>
      <c r="E16" s="17" t="s">
        <v>53</v>
      </c>
      <c r="F16" s="18" t="s">
        <v>18</v>
      </c>
      <c r="G16" s="61" t="s">
        <v>19</v>
      </c>
      <c r="H16" s="18" t="s">
        <v>20</v>
      </c>
      <c r="I16" s="19" t="s">
        <v>21</v>
      </c>
    </row>
    <row r="17" spans="1:10" s="21" customFormat="1" ht="15.75" hidden="1">
      <c r="A17" s="20" t="s">
        <v>22</v>
      </c>
      <c r="B17" s="16">
        <v>3.96</v>
      </c>
      <c r="C17" s="16"/>
      <c r="D17" s="16">
        <v>3.66</v>
      </c>
      <c r="E17" s="16"/>
      <c r="F17" s="16">
        <v>3.36</v>
      </c>
      <c r="G17" s="16">
        <v>3.36</v>
      </c>
      <c r="H17" s="16"/>
      <c r="I17" s="16">
        <v>3.36</v>
      </c>
      <c r="J17" s="16">
        <v>0</v>
      </c>
    </row>
    <row r="18" spans="1:10" s="21" customFormat="1" ht="15.75" hidden="1">
      <c r="A18" s="20" t="s">
        <v>23</v>
      </c>
      <c r="B18" s="16">
        <f>11.05+1.3</f>
        <v>12.350000000000001</v>
      </c>
      <c r="C18" s="16"/>
      <c r="D18" s="16">
        <f>9.92+1.3</f>
        <v>11.22</v>
      </c>
      <c r="E18" s="16"/>
      <c r="F18" s="16">
        <f>10.54+1.17</f>
        <v>11.709999999999999</v>
      </c>
      <c r="G18" s="16">
        <f>10+0.85</f>
        <v>10.85</v>
      </c>
      <c r="H18" s="16"/>
      <c r="I18" s="16">
        <f>8.68+0.92</f>
        <v>9.6</v>
      </c>
      <c r="J18" s="16">
        <f>7.4+0.44</f>
        <v>7.8400000000000007</v>
      </c>
    </row>
    <row r="19" spans="1:10" s="21" customFormat="1" ht="63" hidden="1">
      <c r="A19" s="20" t="s">
        <v>24</v>
      </c>
      <c r="B19" s="22">
        <v>0.12</v>
      </c>
      <c r="C19" s="22"/>
      <c r="D19" s="22">
        <v>0.12</v>
      </c>
      <c r="E19" s="22"/>
      <c r="F19" s="22">
        <v>0.22</v>
      </c>
      <c r="G19" s="23">
        <v>0.22</v>
      </c>
      <c r="H19" s="23"/>
      <c r="I19" s="22">
        <v>0.28000000000000008</v>
      </c>
      <c r="J19" s="22">
        <v>0.27</v>
      </c>
    </row>
    <row r="20" spans="1:10" s="21" customFormat="1" ht="47.25" hidden="1">
      <c r="A20" s="20" t="s">
        <v>25</v>
      </c>
      <c r="B20" s="24">
        <v>2.66</v>
      </c>
      <c r="C20" s="24"/>
      <c r="D20" s="24">
        <v>2.6</v>
      </c>
      <c r="E20" s="24"/>
      <c r="F20" s="23"/>
      <c r="G20" s="23"/>
      <c r="H20" s="23"/>
      <c r="I20" s="23"/>
      <c r="J20" s="25"/>
    </row>
    <row r="21" spans="1:10" s="21" customFormat="1" ht="31.5" hidden="1">
      <c r="A21" s="20" t="s">
        <v>26</v>
      </c>
      <c r="B21" s="22">
        <v>0.78</v>
      </c>
      <c r="C21" s="22"/>
      <c r="D21" s="22">
        <v>0.97</v>
      </c>
      <c r="E21" s="22"/>
      <c r="F21" s="22">
        <v>1.23</v>
      </c>
      <c r="G21" s="22">
        <v>1.0900000000000001</v>
      </c>
      <c r="H21" s="22"/>
      <c r="I21" s="23"/>
      <c r="J21" s="25"/>
    </row>
    <row r="22" spans="1:10" s="21" customFormat="1" ht="31.5" hidden="1">
      <c r="A22" s="20" t="s">
        <v>27</v>
      </c>
      <c r="B22" s="22">
        <v>1.48</v>
      </c>
      <c r="C22" s="22"/>
      <c r="D22" s="22">
        <v>1.48</v>
      </c>
      <c r="E22" s="22"/>
      <c r="F22" s="22">
        <v>1.48</v>
      </c>
      <c r="G22" s="22">
        <v>1.48</v>
      </c>
      <c r="H22" s="22"/>
      <c r="I22" s="22">
        <v>1.42</v>
      </c>
      <c r="J22" s="23">
        <v>1.1200000000000001</v>
      </c>
    </row>
    <row r="23" spans="1:10" s="21" customFormat="1" ht="20.25" hidden="1" customHeight="1">
      <c r="A23" s="26" t="s">
        <v>28</v>
      </c>
      <c r="B23" s="27">
        <f>SUM(B17:B22)</f>
        <v>21.350000000000005</v>
      </c>
      <c r="C23" s="27"/>
      <c r="D23" s="27">
        <f>SUM(D17:D22)</f>
        <v>20.05</v>
      </c>
      <c r="E23" s="27"/>
      <c r="F23" s="27">
        <f>SUM(F17:F22)</f>
        <v>18</v>
      </c>
      <c r="G23" s="27">
        <f>SUM(G17:G22)</f>
        <v>17</v>
      </c>
      <c r="H23" s="27"/>
      <c r="I23" s="27">
        <f>SUM(I17:I22)</f>
        <v>14.659999999999998</v>
      </c>
      <c r="J23" s="27">
        <f>SUM(J17:J22)</f>
        <v>9.23</v>
      </c>
    </row>
    <row r="24" spans="1:10" s="21" customFormat="1" ht="18.600000000000001" hidden="1" customHeight="1">
      <c r="A24" s="28" t="s">
        <v>29</v>
      </c>
      <c r="B24" s="25"/>
      <c r="C24" s="25"/>
      <c r="D24" s="25"/>
      <c r="E24" s="25"/>
      <c r="F24" s="25"/>
      <c r="G24" s="25"/>
      <c r="H24" s="25"/>
      <c r="I24" s="25"/>
      <c r="J24" s="25"/>
    </row>
    <row r="25" spans="1:10" s="21" customFormat="1" ht="18.600000000000001" hidden="1" customHeight="1">
      <c r="A25" s="28" t="s">
        <v>30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s="21" customFormat="1" ht="18.600000000000001" hidden="1" customHeight="1">
      <c r="A26" s="29" t="s">
        <v>31</v>
      </c>
      <c r="B26" s="22"/>
      <c r="C26" s="22"/>
      <c r="D26" s="22"/>
      <c r="E26" s="22"/>
      <c r="F26" s="22"/>
      <c r="G26" s="22"/>
      <c r="H26" s="22"/>
      <c r="I26" s="22"/>
      <c r="J26" s="22"/>
    </row>
    <row r="27" spans="1:10" s="21" customFormat="1" ht="18.600000000000001" hidden="1" customHeight="1">
      <c r="A27" s="30" t="s">
        <v>32</v>
      </c>
      <c r="B27" s="22"/>
      <c r="C27" s="22"/>
      <c r="D27" s="22"/>
      <c r="E27" s="22"/>
      <c r="F27" s="22"/>
      <c r="G27" s="22"/>
      <c r="H27" s="22"/>
      <c r="I27" s="22"/>
      <c r="J27" s="22"/>
    </row>
    <row r="28" spans="1:10" s="21" customFormat="1" ht="18.75" hidden="1" customHeight="1">
      <c r="A28" s="30" t="s">
        <v>33</v>
      </c>
      <c r="B28" s="22"/>
      <c r="C28" s="22"/>
      <c r="D28" s="22"/>
      <c r="E28" s="22"/>
      <c r="F28" s="22"/>
      <c r="G28" s="22"/>
      <c r="H28" s="22"/>
      <c r="I28" s="22"/>
      <c r="J28" s="22"/>
    </row>
    <row r="29" spans="1:10" s="21" customFormat="1" ht="30.75" hidden="1" customHeight="1">
      <c r="A29" s="28" t="s">
        <v>34</v>
      </c>
      <c r="B29" s="22"/>
      <c r="C29" s="22"/>
      <c r="D29" s="22"/>
      <c r="E29" s="22"/>
      <c r="F29" s="22"/>
      <c r="G29" s="22"/>
      <c r="H29" s="22"/>
      <c r="I29" s="22"/>
      <c r="J29" s="22"/>
    </row>
    <row r="30" spans="1:10" s="21" customFormat="1" ht="19.5" hidden="1" customHeight="1">
      <c r="A30" s="28" t="s">
        <v>35</v>
      </c>
      <c r="B30" s="22"/>
      <c r="C30" s="22"/>
      <c r="D30" s="22"/>
      <c r="E30" s="22"/>
      <c r="F30" s="22"/>
      <c r="G30" s="22"/>
      <c r="H30" s="22"/>
      <c r="I30" s="22"/>
      <c r="J30" s="22"/>
    </row>
    <row r="31" spans="1:10" s="21" customFormat="1" ht="18.75" hidden="1" customHeight="1">
      <c r="A31" s="28" t="s">
        <v>36</v>
      </c>
      <c r="B31" s="22"/>
      <c r="C31" s="22"/>
      <c r="D31" s="22"/>
      <c r="E31" s="22"/>
      <c r="F31" s="22"/>
      <c r="G31" s="22"/>
      <c r="H31" s="22"/>
      <c r="I31" s="22"/>
      <c r="J31" s="22"/>
    </row>
    <row r="32" spans="1:10" s="21" customFormat="1" ht="17.25" hidden="1" customHeight="1">
      <c r="A32" s="29" t="s">
        <v>31</v>
      </c>
      <c r="B32" s="22"/>
      <c r="C32" s="22"/>
      <c r="D32" s="22"/>
      <c r="E32" s="22"/>
      <c r="F32" s="31"/>
      <c r="G32" s="31"/>
      <c r="H32" s="31"/>
      <c r="I32" s="31"/>
      <c r="J32" s="31"/>
    </row>
    <row r="33" spans="1:10" s="21" customFormat="1" ht="21" hidden="1" customHeight="1">
      <c r="A33" s="32" t="s">
        <v>37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s="21" customFormat="1" ht="21" hidden="1" customHeight="1">
      <c r="A34" s="32" t="s">
        <v>38</v>
      </c>
      <c r="B34" s="22"/>
      <c r="C34" s="22"/>
      <c r="D34" s="22"/>
      <c r="E34" s="22"/>
      <c r="F34" s="22"/>
      <c r="G34" s="22"/>
      <c r="H34" s="22"/>
      <c r="I34" s="22"/>
      <c r="J34" s="22"/>
    </row>
    <row r="35" spans="1:10" s="21" customFormat="1" ht="21" hidden="1" customHeight="1">
      <c r="A35" s="28" t="s">
        <v>39</v>
      </c>
      <c r="B35" s="22"/>
      <c r="C35" s="22"/>
      <c r="D35" s="22"/>
      <c r="E35" s="22"/>
      <c r="F35" s="22"/>
      <c r="G35" s="22"/>
      <c r="H35" s="22"/>
      <c r="I35" s="22"/>
      <c r="J35" s="31"/>
    </row>
    <row r="36" spans="1:10" s="21" customFormat="1" ht="20.25" hidden="1" customHeight="1">
      <c r="A36" s="28" t="s">
        <v>40</v>
      </c>
      <c r="B36" s="31"/>
      <c r="C36" s="31"/>
      <c r="D36" s="31"/>
      <c r="E36" s="31"/>
      <c r="F36" s="31"/>
      <c r="G36" s="31"/>
      <c r="H36" s="31"/>
      <c r="I36" s="22"/>
      <c r="J36" s="22"/>
    </row>
    <row r="37" spans="1:10" s="21" customFormat="1" ht="17.25" hidden="1" customHeight="1">
      <c r="A37" s="28" t="s">
        <v>41</v>
      </c>
      <c r="B37" s="22"/>
      <c r="C37" s="22"/>
      <c r="D37" s="22"/>
      <c r="E37" s="22"/>
      <c r="F37" s="22"/>
      <c r="G37" s="22"/>
      <c r="H37" s="22"/>
      <c r="I37" s="31"/>
      <c r="J37" s="22"/>
    </row>
    <row r="38" spans="1:10" s="21" customFormat="1" ht="31.5" hidden="1" customHeight="1">
      <c r="A38" s="33" t="s">
        <v>42</v>
      </c>
      <c r="B38" s="22">
        <f>B17+B18+B23</f>
        <v>37.660000000000011</v>
      </c>
      <c r="C38" s="22"/>
      <c r="D38" s="22">
        <f>D17+D18+D23</f>
        <v>34.93</v>
      </c>
      <c r="E38" s="22"/>
      <c r="F38" s="34">
        <f>F17+F18+F23</f>
        <v>33.07</v>
      </c>
      <c r="G38" s="34">
        <f>G17+G18+G23</f>
        <v>31.21</v>
      </c>
      <c r="H38" s="34"/>
      <c r="I38" s="34">
        <f>I17+I18+I23</f>
        <v>27.619999999999997</v>
      </c>
      <c r="J38" s="34">
        <f>J17+J18+J23</f>
        <v>17.07</v>
      </c>
    </row>
    <row r="39" spans="1:10" s="21" customFormat="1" ht="8.25" hidden="1" customHeight="1">
      <c r="A39" s="35"/>
      <c r="B39" s="36"/>
      <c r="C39" s="36"/>
      <c r="D39" s="36"/>
      <c r="E39" s="36"/>
      <c r="F39" s="37"/>
      <c r="G39" s="37"/>
      <c r="H39" s="37"/>
      <c r="I39" s="37"/>
      <c r="J39" s="37"/>
    </row>
    <row r="40" spans="1:10" s="21" customFormat="1" ht="8.25" hidden="1" customHeight="1">
      <c r="A40" s="35"/>
      <c r="B40" s="36"/>
      <c r="C40" s="36"/>
      <c r="D40" s="36"/>
      <c r="E40" s="36"/>
      <c r="F40" s="37"/>
      <c r="G40" s="37"/>
      <c r="H40" s="37"/>
      <c r="I40" s="37"/>
      <c r="J40" s="37"/>
    </row>
    <row r="41" spans="1:10" s="21" customFormat="1" ht="31.5" hidden="1">
      <c r="A41" s="20" t="s">
        <v>43</v>
      </c>
      <c r="B41" s="22">
        <v>1.65</v>
      </c>
      <c r="C41" s="22"/>
      <c r="D41" s="22">
        <v>1.65</v>
      </c>
      <c r="E41" s="22"/>
      <c r="F41" s="22">
        <v>1.65</v>
      </c>
      <c r="G41" s="22">
        <v>1.65</v>
      </c>
      <c r="H41" s="22"/>
      <c r="I41" s="22">
        <v>1.65</v>
      </c>
      <c r="J41" s="22">
        <v>1.65</v>
      </c>
    </row>
    <row r="42" spans="1:10" s="21" customFormat="1" ht="40.5" hidden="1" customHeight="1">
      <c r="A42" s="38"/>
      <c r="B42" s="39"/>
      <c r="C42" s="39"/>
      <c r="D42" s="39"/>
      <c r="E42" s="39"/>
      <c r="F42" s="39"/>
      <c r="G42" s="39"/>
      <c r="H42" s="39"/>
      <c r="I42" s="39"/>
      <c r="J42" s="39"/>
    </row>
    <row r="43" spans="1:10" s="21" customFormat="1" ht="30.75" hidden="1" customHeight="1">
      <c r="A43" s="62" t="s">
        <v>44</v>
      </c>
      <c r="B43" s="62"/>
      <c r="C43" s="62"/>
      <c r="D43" s="62"/>
      <c r="E43" s="62"/>
      <c r="F43" s="62"/>
      <c r="G43" s="62"/>
      <c r="H43" s="62"/>
      <c r="I43" s="62"/>
      <c r="J43" s="62"/>
    </row>
    <row r="44" spans="1:10" s="21" customFormat="1" ht="6.75" hidden="1" customHeight="1">
      <c r="A44" s="40"/>
      <c r="B44" s="40"/>
      <c r="C44" s="40"/>
      <c r="D44" s="40"/>
      <c r="E44" s="40"/>
      <c r="F44" s="40"/>
      <c r="G44" s="40"/>
      <c r="H44" s="40"/>
      <c r="I44" s="40"/>
      <c r="J44" s="40"/>
    </row>
    <row r="45" spans="1:10" ht="15.75" hidden="1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</row>
    <row r="46" spans="1:10" s="45" customFormat="1" ht="30.75" hidden="1" customHeight="1">
      <c r="A46" s="43" t="s">
        <v>45</v>
      </c>
      <c r="B46" s="44"/>
      <c r="C46" s="44"/>
      <c r="D46" s="44" t="s">
        <v>46</v>
      </c>
      <c r="E46" s="44"/>
      <c r="F46" s="44"/>
      <c r="G46" s="44"/>
      <c r="H46" s="44"/>
      <c r="I46" s="44"/>
      <c r="J46" s="44"/>
    </row>
    <row r="47" spans="1:10" s="45" customFormat="1" ht="14.25" hidden="1" customHeight="1">
      <c r="A47" s="43"/>
      <c r="G47" s="63"/>
      <c r="H47" s="63"/>
      <c r="I47" s="63"/>
      <c r="J47" s="63"/>
    </row>
    <row r="48" spans="1:10" s="45" customFormat="1" ht="19.5" hidden="1" customHeight="1">
      <c r="A48" s="43"/>
      <c r="B48" s="44"/>
      <c r="C48" s="44"/>
      <c r="D48" s="44"/>
      <c r="E48" s="44"/>
      <c r="F48" s="44"/>
      <c r="G48" s="44"/>
      <c r="H48" s="44"/>
      <c r="I48" s="44"/>
      <c r="J48" s="44"/>
    </row>
    <row r="49" spans="1:10" s="45" customFormat="1" ht="21" hidden="1" customHeight="1">
      <c r="A49" s="43" t="s">
        <v>47</v>
      </c>
      <c r="D49" s="45" t="s">
        <v>48</v>
      </c>
      <c r="G49" s="63"/>
      <c r="H49" s="63"/>
      <c r="I49" s="63"/>
      <c r="J49" s="63"/>
    </row>
    <row r="50" spans="1:10" ht="21" hidden="1" customHeight="1">
      <c r="A50" s="3"/>
      <c r="B50" s="4"/>
      <c r="C50" s="4"/>
      <c r="D50" s="4"/>
      <c r="E50" s="4"/>
      <c r="F50" s="4"/>
      <c r="G50" s="64"/>
      <c r="H50" s="64"/>
      <c r="I50" s="64"/>
      <c r="J50" s="64"/>
    </row>
    <row r="51" spans="1:10" s="58" customFormat="1" ht="30">
      <c r="A51" s="55"/>
      <c r="B51" s="56" t="s">
        <v>51</v>
      </c>
      <c r="C51" s="56" t="s">
        <v>52</v>
      </c>
      <c r="D51" s="55"/>
      <c r="E51" s="55"/>
      <c r="F51" s="55"/>
      <c r="G51" s="59"/>
      <c r="H51" s="57"/>
      <c r="I51" s="57"/>
    </row>
    <row r="52" spans="1:10" ht="15.75">
      <c r="A52" s="53" t="s">
        <v>22</v>
      </c>
      <c r="B52" s="54">
        <v>3.66</v>
      </c>
      <c r="C52" s="54">
        <v>3.66</v>
      </c>
      <c r="D52" s="54">
        <v>3.66</v>
      </c>
      <c r="E52" s="54">
        <v>3.66</v>
      </c>
      <c r="F52" s="54">
        <v>3.36</v>
      </c>
      <c r="G52" s="54">
        <v>3.36</v>
      </c>
      <c r="H52" s="54">
        <v>3.36</v>
      </c>
      <c r="I52" s="54">
        <f>J17</f>
        <v>0</v>
      </c>
    </row>
    <row r="53" spans="1:10" ht="15.75">
      <c r="A53" s="20" t="s">
        <v>23</v>
      </c>
      <c r="B53" s="46">
        <v>16.04</v>
      </c>
      <c r="C53" s="46">
        <v>15.92</v>
      </c>
      <c r="D53" s="46">
        <v>15.17</v>
      </c>
      <c r="E53" s="46">
        <v>14.5</v>
      </c>
      <c r="F53" s="46">
        <v>13.5</v>
      </c>
      <c r="G53" s="46">
        <v>12.56</v>
      </c>
      <c r="H53" s="46">
        <v>10.36</v>
      </c>
      <c r="I53" s="46">
        <v>8.76</v>
      </c>
    </row>
    <row r="54" spans="1:10" ht="15.75">
      <c r="A54" s="47" t="s">
        <v>49</v>
      </c>
      <c r="B54" s="48">
        <v>1.35</v>
      </c>
      <c r="C54" s="48">
        <v>1.35</v>
      </c>
      <c r="D54" s="48">
        <v>1.22</v>
      </c>
      <c r="E54" s="48">
        <v>1.22</v>
      </c>
      <c r="F54" s="48">
        <v>1.1299999999999999</v>
      </c>
      <c r="G54" s="48">
        <v>1.0900000000000001</v>
      </c>
      <c r="H54" s="48">
        <v>0.94</v>
      </c>
      <c r="I54" s="48">
        <v>0.47</v>
      </c>
    </row>
    <row r="55" spans="1:10" s="50" customFormat="1" ht="15.75">
      <c r="A55" s="47" t="s">
        <v>28</v>
      </c>
      <c r="B55" s="49">
        <f t="shared" ref="B55:I55" si="0">B52+B53+B54</f>
        <v>21.05</v>
      </c>
      <c r="C55" s="49">
        <f t="shared" si="0"/>
        <v>20.93</v>
      </c>
      <c r="D55" s="49">
        <f t="shared" si="0"/>
        <v>20.049999999999997</v>
      </c>
      <c r="E55" s="49">
        <f t="shared" si="0"/>
        <v>19.38</v>
      </c>
      <c r="F55" s="49">
        <f t="shared" si="0"/>
        <v>17.989999999999998</v>
      </c>
      <c r="G55" s="49">
        <f t="shared" si="0"/>
        <v>17.010000000000002</v>
      </c>
      <c r="H55" s="49">
        <f t="shared" si="0"/>
        <v>14.659999999999998</v>
      </c>
      <c r="I55" s="49">
        <f t="shared" si="0"/>
        <v>9.23</v>
      </c>
    </row>
    <row r="57" spans="1:10" s="52" customFormat="1" ht="15.75">
      <c r="A57" s="51" t="s">
        <v>43</v>
      </c>
      <c r="B57" s="51">
        <v>1.65</v>
      </c>
      <c r="C57" s="51">
        <v>1.65</v>
      </c>
      <c r="D57" s="51">
        <v>1.65</v>
      </c>
      <c r="E57" s="51">
        <v>1.65</v>
      </c>
      <c r="F57" s="51">
        <v>1.65</v>
      </c>
      <c r="G57" s="51">
        <v>1.65</v>
      </c>
      <c r="H57" s="51">
        <v>1.65</v>
      </c>
      <c r="I57" s="51">
        <v>1.65</v>
      </c>
    </row>
  </sheetData>
  <sheetProtection selectLockedCells="1" selectUnlockedCells="1"/>
  <mergeCells count="14">
    <mergeCell ref="G1:J1"/>
    <mergeCell ref="G2:J2"/>
    <mergeCell ref="G3:J3"/>
    <mergeCell ref="G4:J4"/>
    <mergeCell ref="A43:J43"/>
    <mergeCell ref="G47:J47"/>
    <mergeCell ref="G49:J49"/>
    <mergeCell ref="G50:J50"/>
    <mergeCell ref="A7:J7"/>
    <mergeCell ref="A8:J8"/>
    <mergeCell ref="A9:J9"/>
    <mergeCell ref="A10:J10"/>
    <mergeCell ref="B12:C12"/>
    <mergeCell ref="B16:C16"/>
  </mergeCells>
  <pageMargins left="0.19685039370078741" right="0.11811023622047245" top="0.19685039370078741" bottom="0.15748031496062992" header="0.11811023622047245" footer="0.19685039370078741"/>
  <pageSetup paperSize="9" scale="7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5"/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28515625" defaultRowHeight="15"/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Гусева СВ.</dc:creator>
  <cp:lastModifiedBy>ДаниеваСК</cp:lastModifiedBy>
  <cp:lastPrinted>2014-03-18T12:37:35Z</cp:lastPrinted>
  <dcterms:created xsi:type="dcterms:W3CDTF">2014-03-18T05:17:34Z</dcterms:created>
  <dcterms:modified xsi:type="dcterms:W3CDTF">2014-03-19T11:02:59Z</dcterms:modified>
</cp:coreProperties>
</file>