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Лист1!$A$1:$J$128</definedName>
  </definedNames>
  <calcPr calcId="125725"/>
</workbook>
</file>

<file path=xl/calcChain.xml><?xml version="1.0" encoding="utf-8"?>
<calcChain xmlns="http://schemas.openxmlformats.org/spreadsheetml/2006/main">
  <c r="E122" i="1"/>
  <c r="H122"/>
  <c r="G122"/>
  <c r="F122"/>
  <c r="D122"/>
  <c r="C122"/>
  <c r="B122"/>
  <c r="I119"/>
  <c r="I122" s="1"/>
  <c r="J85"/>
  <c r="I85"/>
  <c r="I90" s="1"/>
  <c r="I105" s="1"/>
  <c r="G85"/>
  <c r="G90" s="1"/>
  <c r="G105" s="1"/>
  <c r="F85"/>
  <c r="D85"/>
  <c r="B85"/>
  <c r="B90"/>
  <c r="B105" s="1"/>
  <c r="B82"/>
  <c r="B81"/>
  <c r="I61"/>
  <c r="H61"/>
  <c r="G61"/>
  <c r="F61"/>
  <c r="E61"/>
  <c r="D61"/>
  <c r="C61"/>
  <c r="B61"/>
  <c r="J58"/>
  <c r="J61"/>
  <c r="J24"/>
  <c r="I24"/>
  <c r="I29" s="1"/>
  <c r="I44" s="1"/>
  <c r="G24"/>
  <c r="G29"/>
  <c r="F24"/>
  <c r="F29" s="1"/>
  <c r="F44" s="1"/>
  <c r="D24"/>
  <c r="D29" s="1"/>
  <c r="D44" s="1"/>
  <c r="B24"/>
  <c r="B21"/>
  <c r="B20"/>
  <c r="J90"/>
  <c r="G44"/>
  <c r="D105" l="1"/>
  <c r="J105"/>
  <c r="D90"/>
  <c r="B29"/>
  <c r="B44" s="1"/>
  <c r="F90"/>
  <c r="F105" s="1"/>
  <c r="J29"/>
  <c r="J44" s="1"/>
</calcChain>
</file>

<file path=xl/sharedStrings.xml><?xml version="1.0" encoding="utf-8"?>
<sst xmlns="http://schemas.openxmlformats.org/spreadsheetml/2006/main" count="132" uniqueCount="59">
  <si>
    <t>Директор департамента жилья и</t>
  </si>
  <si>
    <t>Директор департамента экономики,</t>
  </si>
  <si>
    <t>инженерной инфраструктруры</t>
  </si>
  <si>
    <t>планирования и предпринимательства</t>
  </si>
  <si>
    <t>_____________________________ С.А. Мольков</t>
  </si>
  <si>
    <t>___________________________   В.И. Белявский</t>
  </si>
  <si>
    <t>"_______" ____________________200___ года</t>
  </si>
  <si>
    <t>"_______" _______________________200____ года</t>
  </si>
  <si>
    <t>1.Многоквартирные или жилые дома со всеми видами благоустройства с лифтами, системами дымоудаления и мусоропроводами</t>
  </si>
  <si>
    <t>2.Многоквартирные или жилые дома со всеми видами благоустройства с лифтами и мусоропроводами</t>
  </si>
  <si>
    <t>3. Многоквартирные или жилые дома со всеми видами благоустройства с мусоропроводами, без лифтов</t>
  </si>
  <si>
    <t>4.Многоквартирные или жилые дома со всеми видами благоустройства, без лифтов и мусоропроводов</t>
  </si>
  <si>
    <t>5. Многоквартирные или жилые дома, имеющие не все виды благоустройства</t>
  </si>
  <si>
    <t>6.Многоквартирные или жилые дома, относящиеся к категории ветхих и аварийных</t>
  </si>
  <si>
    <t>оборудованные электроплитами</t>
  </si>
  <si>
    <t>2006 год</t>
  </si>
  <si>
    <t>1 категория</t>
  </si>
  <si>
    <t>2 категория</t>
  </si>
  <si>
    <t>3 категория</t>
  </si>
  <si>
    <t>4 категория</t>
  </si>
  <si>
    <t>5 категория</t>
  </si>
  <si>
    <t>6 категория</t>
  </si>
  <si>
    <t xml:space="preserve">Текущий ремонт  </t>
  </si>
  <si>
    <t>Содержание жилья</t>
  </si>
  <si>
    <t>Обслуживание внутридомового газового оборудования *</t>
  </si>
  <si>
    <t>Ремонт и эксплуатация лифтов</t>
  </si>
  <si>
    <t>Уборка лестничных клеток</t>
  </si>
  <si>
    <t>Вывоз твердых бытовых отходов</t>
  </si>
  <si>
    <t>Всего</t>
  </si>
  <si>
    <t>из них:</t>
  </si>
  <si>
    <t>расходы по оплате услуг управляющей организации</t>
  </si>
  <si>
    <t>в том числе</t>
  </si>
  <si>
    <t>ФОТ (С есн)</t>
  </si>
  <si>
    <t>административно-хозяйственные расходы</t>
  </si>
  <si>
    <t>учет граждан по месту пребывания и месту жительства (деятельность паспортистов)</t>
  </si>
  <si>
    <t>ведение технической документации</t>
  </si>
  <si>
    <t>прочие расходы</t>
  </si>
  <si>
    <t>аренда имущества (с понижающим коэффициентом)</t>
  </si>
  <si>
    <t xml:space="preserve">информационная работа с населением </t>
  </si>
  <si>
    <t xml:space="preserve">проведение собраний </t>
  </si>
  <si>
    <t>аудит по итогам года</t>
  </si>
  <si>
    <t xml:space="preserve">рентабельность </t>
  </si>
  <si>
    <t>Итого размер платы за содержание и ремонт жилого помещения</t>
  </si>
  <si>
    <t>Капитальный ремонт</t>
  </si>
  <si>
    <t>* В тех случаях, когда многоквартирные дома оборудованы электроплитами, стоимость данной услуги в размере платы за содержание жилого помещения не учитывается.</t>
  </si>
  <si>
    <t>Генеральный директор</t>
  </si>
  <si>
    <t>Е.В.Разживин</t>
  </si>
  <si>
    <t>Заместитель директора по финансам</t>
  </si>
  <si>
    <t>К.Г.Винокурова</t>
  </si>
  <si>
    <t>Управление</t>
  </si>
  <si>
    <t>ОАО "Домоуправляющая Компания Нижегородского района"</t>
  </si>
  <si>
    <t>дома с газовыми плитами</t>
  </si>
  <si>
    <t>дома с электроплитами</t>
  </si>
  <si>
    <t>2а категория</t>
  </si>
  <si>
    <t>2а. Многоквартирные или жилые дома со всеми видами благоустройства с лифтами, без мусоропроводов</t>
  </si>
  <si>
    <t>С уборкой лестничных клеток</t>
  </si>
  <si>
    <t>Без уборки лестничных клеток</t>
  </si>
  <si>
    <t>Тарифы на содержание и ремонт жилья с 01.07.2012 г. по 30.06.2013 г.</t>
  </si>
  <si>
    <r>
      <t>Тарифы на содержание и ремонт жилья</t>
    </r>
    <r>
      <rPr>
        <b/>
        <sz val="14"/>
        <rFont val="Times New Roman"/>
        <family val="1"/>
        <charset val="204"/>
      </rPr>
      <t xml:space="preserve"> с 01.01</t>
    </r>
    <r>
      <rPr>
        <b/>
        <sz val="14"/>
        <rFont val="Times New Roman"/>
        <family val="1"/>
      </rPr>
      <t>.2012 г. по 30.06.2012 г.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</si>
</sst>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indexed="8"/>
      <name val="Calibri"/>
      <family val="2"/>
    </font>
    <font>
      <sz val="11"/>
      <name val="Arial Cyr"/>
      <family val="2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3" fillId="0" borderId="0" xfId="0" applyFont="1" applyFill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1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2" fontId="12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2" fontId="10" fillId="0" borderId="1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center" wrapText="1"/>
    </xf>
    <xf numFmtId="2" fontId="10" fillId="0" borderId="3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16" fillId="0" borderId="0" xfId="0" applyFont="1" applyFill="1" applyAlignment="1"/>
    <xf numFmtId="2" fontId="16" fillId="0" borderId="0" xfId="0" applyNumberFormat="1" applyFont="1" applyFill="1"/>
    <xf numFmtId="0" fontId="16" fillId="0" borderId="0" xfId="0" applyFont="1" applyFill="1"/>
    <xf numFmtId="2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left" wrapText="1"/>
    </xf>
    <xf numFmtId="2" fontId="0" fillId="0" borderId="4" xfId="0" applyNumberFormat="1" applyFill="1" applyBorder="1" applyAlignment="1">
      <alignment horizontal="center"/>
    </xf>
    <xf numFmtId="0" fontId="18" fillId="0" borderId="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left" vertical="top"/>
    </xf>
    <xf numFmtId="0" fontId="19" fillId="0" borderId="0" xfId="0" applyFont="1" applyFill="1" applyAlignment="1">
      <alignment vertical="top"/>
    </xf>
    <xf numFmtId="0" fontId="18" fillId="0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2" fontId="10" fillId="0" borderId="2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4"/>
  <sheetViews>
    <sheetView tabSelected="1" view="pageBreakPreview" topLeftCell="A6" zoomScale="60" zoomScaleNormal="80" workbookViewId="0">
      <selection activeCell="A129" sqref="A129:IV180"/>
    </sheetView>
  </sheetViews>
  <sheetFormatPr defaultRowHeight="15"/>
  <cols>
    <col min="1" max="1" width="23.42578125" style="1" customWidth="1"/>
    <col min="2" max="7" width="22.42578125" style="2" customWidth="1"/>
    <col min="8" max="8" width="19.5703125" style="2" customWidth="1"/>
    <col min="9" max="9" width="19.28515625" style="2" customWidth="1"/>
    <col min="10" max="10" width="22.42578125" style="2" customWidth="1"/>
    <col min="11" max="16384" width="9.140625" style="2"/>
  </cols>
  <sheetData>
    <row r="1" spans="1:10" hidden="1">
      <c r="A1" s="3" t="s">
        <v>0</v>
      </c>
      <c r="B1" s="4"/>
      <c r="C1" s="4"/>
      <c r="D1" s="4"/>
      <c r="E1" s="4"/>
      <c r="F1" s="4"/>
      <c r="G1" s="64" t="s">
        <v>1</v>
      </c>
      <c r="H1" s="64"/>
      <c r="I1" s="64"/>
      <c r="J1" s="64"/>
    </row>
    <row r="2" spans="1:10" hidden="1">
      <c r="A2" s="3" t="s">
        <v>2</v>
      </c>
      <c r="B2" s="4"/>
      <c r="C2" s="4"/>
      <c r="D2" s="4"/>
      <c r="E2" s="4"/>
      <c r="F2" s="4"/>
      <c r="G2" s="64" t="s">
        <v>3</v>
      </c>
      <c r="H2" s="64"/>
      <c r="I2" s="64"/>
      <c r="J2" s="64"/>
    </row>
    <row r="3" spans="1:10" ht="24" hidden="1" customHeight="1">
      <c r="A3" s="3" t="s">
        <v>4</v>
      </c>
      <c r="B3" s="4"/>
      <c r="C3" s="4"/>
      <c r="D3" s="4"/>
      <c r="E3" s="4"/>
      <c r="F3" s="4"/>
      <c r="G3" s="64" t="s">
        <v>5</v>
      </c>
      <c r="H3" s="64"/>
      <c r="I3" s="64"/>
      <c r="J3" s="64"/>
    </row>
    <row r="4" spans="1:10" hidden="1">
      <c r="A4" s="3" t="s">
        <v>6</v>
      </c>
      <c r="B4" s="4"/>
      <c r="C4" s="4"/>
      <c r="D4" s="4"/>
      <c r="E4" s="4"/>
      <c r="F4" s="4"/>
      <c r="G4" s="64" t="s">
        <v>7</v>
      </c>
      <c r="H4" s="64"/>
      <c r="I4" s="64"/>
      <c r="J4" s="64"/>
    </row>
    <row r="5" spans="1:10" hidden="1"/>
    <row r="6" spans="1:10" ht="3" customHeight="1">
      <c r="I6" s="5"/>
      <c r="J6" s="5"/>
    </row>
    <row r="7" spans="1:10" hidden="1">
      <c r="A7" s="3" t="s">
        <v>0</v>
      </c>
      <c r="B7" s="4"/>
      <c r="C7" s="4"/>
      <c r="D7" s="4"/>
      <c r="E7" s="4"/>
      <c r="F7" s="4"/>
      <c r="G7" s="64" t="s">
        <v>1</v>
      </c>
      <c r="H7" s="64"/>
      <c r="I7" s="64"/>
      <c r="J7" s="64"/>
    </row>
    <row r="8" spans="1:10" hidden="1">
      <c r="A8" s="3" t="s">
        <v>2</v>
      </c>
      <c r="B8" s="4"/>
      <c r="C8" s="4"/>
      <c r="D8" s="4"/>
      <c r="E8" s="4"/>
      <c r="F8" s="4"/>
      <c r="G8" s="64" t="s">
        <v>3</v>
      </c>
      <c r="H8" s="64"/>
      <c r="I8" s="64"/>
      <c r="J8" s="64"/>
    </row>
    <row r="9" spans="1:10" ht="24" hidden="1" customHeight="1">
      <c r="A9" s="3" t="s">
        <v>4</v>
      </c>
      <c r="B9" s="4"/>
      <c r="C9" s="4"/>
      <c r="D9" s="4"/>
      <c r="E9" s="4"/>
      <c r="F9" s="4"/>
      <c r="G9" s="64" t="s">
        <v>5</v>
      </c>
      <c r="H9" s="64"/>
      <c r="I9" s="64"/>
      <c r="J9" s="64"/>
    </row>
    <row r="10" spans="1:10" hidden="1">
      <c r="A10" s="3" t="s">
        <v>6</v>
      </c>
      <c r="B10" s="4"/>
      <c r="C10" s="4"/>
      <c r="D10" s="4"/>
      <c r="E10" s="4"/>
      <c r="F10" s="4"/>
      <c r="G10" s="64" t="s">
        <v>7</v>
      </c>
      <c r="H10" s="64"/>
      <c r="I10" s="64"/>
      <c r="J10" s="64"/>
    </row>
    <row r="11" spans="1:10" hidden="1"/>
    <row r="12" spans="1:10" ht="3" customHeight="1">
      <c r="I12" s="5"/>
      <c r="J12" s="5"/>
    </row>
    <row r="13" spans="1:10" ht="21.75" customHeight="1">
      <c r="A13" s="65" t="s">
        <v>57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ht="17.25" customHeight="1">
      <c r="A14" s="65" t="s">
        <v>50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0" ht="18.75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8.75">
      <c r="A16" s="67"/>
      <c r="B16" s="67"/>
      <c r="C16" s="67"/>
      <c r="D16" s="67"/>
      <c r="E16" s="67"/>
      <c r="F16" s="67"/>
      <c r="G16" s="67"/>
      <c r="H16" s="67"/>
      <c r="I16" s="67"/>
      <c r="J16" s="67"/>
    </row>
    <row r="17" spans="1:10" ht="1.5" customHeight="1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spans="1:10" ht="64.5" customHeight="1">
      <c r="A18" s="8"/>
      <c r="B18" s="68" t="s">
        <v>8</v>
      </c>
      <c r="C18" s="69"/>
      <c r="D18" s="9" t="s">
        <v>9</v>
      </c>
      <c r="E18" s="9" t="s">
        <v>54</v>
      </c>
      <c r="F18" s="9" t="s">
        <v>10</v>
      </c>
      <c r="G18" s="68" t="s">
        <v>11</v>
      </c>
      <c r="H18" s="69"/>
      <c r="I18" s="9" t="s">
        <v>12</v>
      </c>
      <c r="J18" s="10" t="s">
        <v>13</v>
      </c>
    </row>
    <row r="19" spans="1:10" ht="72" hidden="1" customHeight="1">
      <c r="A19" s="8"/>
      <c r="B19" s="11" t="s">
        <v>14</v>
      </c>
      <c r="C19" s="11"/>
      <c r="D19" s="11"/>
      <c r="E19" s="11"/>
      <c r="F19" s="11"/>
      <c r="G19" s="11"/>
      <c r="H19" s="11"/>
      <c r="I19" s="11"/>
      <c r="J19" s="12"/>
    </row>
    <row r="20" spans="1:10" ht="72" hidden="1" customHeight="1">
      <c r="A20" s="13" t="s">
        <v>15</v>
      </c>
      <c r="B20" s="14">
        <f>7.23+2.02</f>
        <v>9.25</v>
      </c>
      <c r="C20" s="14"/>
      <c r="D20" s="14"/>
      <c r="E20" s="14"/>
      <c r="F20" s="14"/>
      <c r="G20" s="14"/>
      <c r="H20" s="14"/>
      <c r="I20" s="14"/>
      <c r="J20" s="12"/>
    </row>
    <row r="21" spans="1:10" ht="72" hidden="1" customHeight="1">
      <c r="A21" s="15"/>
      <c r="B21" s="16" t="str">
        <f>"#REF!/B14*100"</f>
        <v>#REF!/B14*100</v>
      </c>
      <c r="C21" s="16"/>
      <c r="D21" s="16"/>
      <c r="E21" s="16"/>
      <c r="F21" s="16"/>
      <c r="G21" s="16"/>
      <c r="H21" s="16"/>
      <c r="I21" s="16"/>
      <c r="J21" s="12"/>
    </row>
    <row r="22" spans="1:10" ht="15.75" customHeight="1">
      <c r="A22" s="15"/>
      <c r="B22" s="70" t="s">
        <v>16</v>
      </c>
      <c r="C22" s="71"/>
      <c r="D22" s="17" t="s">
        <v>17</v>
      </c>
      <c r="E22" s="17" t="s">
        <v>53</v>
      </c>
      <c r="F22" s="18" t="s">
        <v>18</v>
      </c>
      <c r="G22" s="70" t="s">
        <v>19</v>
      </c>
      <c r="H22" s="71"/>
      <c r="I22" s="18" t="s">
        <v>20</v>
      </c>
      <c r="J22" s="19" t="s">
        <v>21</v>
      </c>
    </row>
    <row r="23" spans="1:10" s="21" customFormat="1" ht="15.75" hidden="1">
      <c r="A23" s="20" t="s">
        <v>22</v>
      </c>
      <c r="B23" s="16">
        <v>3.96</v>
      </c>
      <c r="C23" s="16"/>
      <c r="D23" s="16">
        <v>3.66</v>
      </c>
      <c r="E23" s="16"/>
      <c r="F23" s="16">
        <v>3.36</v>
      </c>
      <c r="G23" s="16">
        <v>3.36</v>
      </c>
      <c r="H23" s="16"/>
      <c r="I23" s="16">
        <v>3.36</v>
      </c>
      <c r="J23" s="16">
        <v>0</v>
      </c>
    </row>
    <row r="24" spans="1:10" s="21" customFormat="1" ht="15.75" hidden="1">
      <c r="A24" s="20" t="s">
        <v>23</v>
      </c>
      <c r="B24" s="16">
        <f>11.05+1.3</f>
        <v>12.350000000000001</v>
      </c>
      <c r="C24" s="16"/>
      <c r="D24" s="16">
        <f>9.92+1.3</f>
        <v>11.22</v>
      </c>
      <c r="E24" s="16"/>
      <c r="F24" s="16">
        <f>10.54+1.17</f>
        <v>11.709999999999999</v>
      </c>
      <c r="G24" s="16">
        <f>10+0.85</f>
        <v>10.85</v>
      </c>
      <c r="H24" s="16"/>
      <c r="I24" s="16">
        <f>8.68+0.92</f>
        <v>9.6</v>
      </c>
      <c r="J24" s="16">
        <f>7.4+0.44</f>
        <v>7.8400000000000007</v>
      </c>
    </row>
    <row r="25" spans="1:10" s="21" customFormat="1" ht="63" hidden="1">
      <c r="A25" s="20" t="s">
        <v>24</v>
      </c>
      <c r="B25" s="22">
        <v>0.12</v>
      </c>
      <c r="C25" s="22"/>
      <c r="D25" s="22">
        <v>0.12</v>
      </c>
      <c r="E25" s="22"/>
      <c r="F25" s="22">
        <v>0.22</v>
      </c>
      <c r="G25" s="23">
        <v>0.22</v>
      </c>
      <c r="H25" s="23"/>
      <c r="I25" s="22">
        <v>0.28000000000000008</v>
      </c>
      <c r="J25" s="22">
        <v>0.27</v>
      </c>
    </row>
    <row r="26" spans="1:10" s="21" customFormat="1" ht="47.25" hidden="1">
      <c r="A26" s="20" t="s">
        <v>25</v>
      </c>
      <c r="B26" s="24">
        <v>2.66</v>
      </c>
      <c r="C26" s="24"/>
      <c r="D26" s="24">
        <v>2.6</v>
      </c>
      <c r="E26" s="24"/>
      <c r="F26" s="23"/>
      <c r="G26" s="23"/>
      <c r="H26" s="23"/>
      <c r="I26" s="23"/>
      <c r="J26" s="25"/>
    </row>
    <row r="27" spans="1:10" s="21" customFormat="1" ht="31.5" hidden="1">
      <c r="A27" s="20" t="s">
        <v>26</v>
      </c>
      <c r="B27" s="22">
        <v>0.78</v>
      </c>
      <c r="C27" s="22"/>
      <c r="D27" s="22">
        <v>0.97</v>
      </c>
      <c r="E27" s="22"/>
      <c r="F27" s="22">
        <v>1.23</v>
      </c>
      <c r="G27" s="22">
        <v>1.0900000000000001</v>
      </c>
      <c r="H27" s="22"/>
      <c r="I27" s="23"/>
      <c r="J27" s="25"/>
    </row>
    <row r="28" spans="1:10" s="21" customFormat="1" ht="31.5" hidden="1">
      <c r="A28" s="20" t="s">
        <v>27</v>
      </c>
      <c r="B28" s="22">
        <v>1.48</v>
      </c>
      <c r="C28" s="22"/>
      <c r="D28" s="22">
        <v>1.48</v>
      </c>
      <c r="E28" s="22"/>
      <c r="F28" s="22">
        <v>1.48</v>
      </c>
      <c r="G28" s="22">
        <v>1.48</v>
      </c>
      <c r="H28" s="22"/>
      <c r="I28" s="22">
        <v>1.42</v>
      </c>
      <c r="J28" s="23">
        <v>1.1200000000000001</v>
      </c>
    </row>
    <row r="29" spans="1:10" s="21" customFormat="1" ht="20.25" hidden="1" customHeight="1">
      <c r="A29" s="26" t="s">
        <v>28</v>
      </c>
      <c r="B29" s="27">
        <f>SUM(B23:B28)</f>
        <v>21.350000000000005</v>
      </c>
      <c r="C29" s="27"/>
      <c r="D29" s="27">
        <f>SUM(D23:D28)</f>
        <v>20.05</v>
      </c>
      <c r="E29" s="27"/>
      <c r="F29" s="27">
        <f>SUM(F23:F28)</f>
        <v>18</v>
      </c>
      <c r="G29" s="27">
        <f>SUM(G23:G28)</f>
        <v>17</v>
      </c>
      <c r="H29" s="27"/>
      <c r="I29" s="27">
        <f>SUM(I23:I28)</f>
        <v>14.659999999999998</v>
      </c>
      <c r="J29" s="27">
        <f>SUM(J23:J28)</f>
        <v>9.23</v>
      </c>
    </row>
    <row r="30" spans="1:10" s="21" customFormat="1" ht="18.600000000000001" hidden="1" customHeight="1">
      <c r="A30" s="28" t="s">
        <v>29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 s="21" customFormat="1" ht="18.600000000000001" hidden="1" customHeight="1">
      <c r="A31" s="28" t="s">
        <v>30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s="21" customFormat="1" ht="18.600000000000001" hidden="1" customHeight="1">
      <c r="A32" s="29" t="s">
        <v>31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s="21" customFormat="1" ht="18.600000000000001" hidden="1" customHeight="1">
      <c r="A33" s="30" t="s">
        <v>32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s="21" customFormat="1" ht="18.75" hidden="1" customHeight="1">
      <c r="A34" s="30" t="s">
        <v>33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1" customFormat="1" ht="30.75" hidden="1" customHeight="1">
      <c r="A35" s="28" t="s">
        <v>34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0" s="21" customFormat="1" ht="19.5" hidden="1" customHeight="1">
      <c r="A36" s="28" t="s">
        <v>35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10" s="21" customFormat="1" ht="18.75" hidden="1" customHeight="1">
      <c r="A37" s="28" t="s">
        <v>36</v>
      </c>
      <c r="B37" s="22"/>
      <c r="C37" s="22"/>
      <c r="D37" s="22"/>
      <c r="E37" s="22"/>
      <c r="F37" s="22"/>
      <c r="G37" s="22"/>
      <c r="H37" s="22"/>
      <c r="I37" s="22"/>
      <c r="J37" s="22"/>
    </row>
    <row r="38" spans="1:10" s="21" customFormat="1" ht="17.25" hidden="1" customHeight="1">
      <c r="A38" s="29" t="s">
        <v>31</v>
      </c>
      <c r="B38" s="22"/>
      <c r="C38" s="22"/>
      <c r="D38" s="22"/>
      <c r="E38" s="22"/>
      <c r="F38" s="31"/>
      <c r="G38" s="31"/>
      <c r="H38" s="31"/>
      <c r="I38" s="31"/>
      <c r="J38" s="31"/>
    </row>
    <row r="39" spans="1:10" s="21" customFormat="1" ht="21" hidden="1" customHeight="1">
      <c r="A39" s="32" t="s">
        <v>37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s="21" customFormat="1" ht="21" hidden="1" customHeight="1">
      <c r="A40" s="32" t="s">
        <v>38</v>
      </c>
      <c r="B40" s="22"/>
      <c r="C40" s="22"/>
      <c r="D40" s="22"/>
      <c r="E40" s="22"/>
      <c r="F40" s="22"/>
      <c r="G40" s="22"/>
      <c r="H40" s="22"/>
      <c r="I40" s="22"/>
      <c r="J40" s="22"/>
    </row>
    <row r="41" spans="1:10" s="21" customFormat="1" ht="21" hidden="1" customHeight="1">
      <c r="A41" s="28" t="s">
        <v>39</v>
      </c>
      <c r="B41" s="22"/>
      <c r="C41" s="22"/>
      <c r="D41" s="22"/>
      <c r="E41" s="22"/>
      <c r="F41" s="22"/>
      <c r="G41" s="22"/>
      <c r="H41" s="22"/>
      <c r="I41" s="22"/>
      <c r="J41" s="31"/>
    </row>
    <row r="42" spans="1:10" s="21" customFormat="1" ht="20.25" hidden="1" customHeight="1">
      <c r="A42" s="28" t="s">
        <v>40</v>
      </c>
      <c r="B42" s="31"/>
      <c r="C42" s="31"/>
      <c r="D42" s="31"/>
      <c r="E42" s="31"/>
      <c r="F42" s="31"/>
      <c r="G42" s="31"/>
      <c r="H42" s="31"/>
      <c r="I42" s="22"/>
      <c r="J42" s="22"/>
    </row>
    <row r="43" spans="1:10" s="21" customFormat="1" ht="17.25" hidden="1" customHeight="1">
      <c r="A43" s="28" t="s">
        <v>41</v>
      </c>
      <c r="B43" s="22"/>
      <c r="C43" s="22"/>
      <c r="D43" s="22"/>
      <c r="E43" s="22"/>
      <c r="F43" s="22"/>
      <c r="G43" s="22"/>
      <c r="H43" s="22"/>
      <c r="I43" s="31"/>
      <c r="J43" s="22"/>
    </row>
    <row r="44" spans="1:10" s="21" customFormat="1" ht="31.5" hidden="1" customHeight="1">
      <c r="A44" s="33" t="s">
        <v>42</v>
      </c>
      <c r="B44" s="22">
        <f>B23+B24+B29</f>
        <v>37.660000000000011</v>
      </c>
      <c r="C44" s="22"/>
      <c r="D44" s="22">
        <f>D23+D24+D29</f>
        <v>34.93</v>
      </c>
      <c r="E44" s="22"/>
      <c r="F44" s="34">
        <f>F23+F24+F29</f>
        <v>33.07</v>
      </c>
      <c r="G44" s="34">
        <f>G23+G24+G29</f>
        <v>31.21</v>
      </c>
      <c r="H44" s="34"/>
      <c r="I44" s="34">
        <f>I23+I24+I29</f>
        <v>27.619999999999997</v>
      </c>
      <c r="J44" s="34">
        <f>J23+J24+J29</f>
        <v>17.07</v>
      </c>
    </row>
    <row r="45" spans="1:10" s="21" customFormat="1" ht="8.25" hidden="1" customHeight="1">
      <c r="A45" s="35"/>
      <c r="B45" s="36"/>
      <c r="C45" s="36"/>
      <c r="D45" s="36"/>
      <c r="E45" s="36"/>
      <c r="F45" s="37"/>
      <c r="G45" s="37"/>
      <c r="H45" s="37"/>
      <c r="I45" s="37"/>
      <c r="J45" s="37"/>
    </row>
    <row r="46" spans="1:10" s="21" customFormat="1" ht="8.25" hidden="1" customHeight="1">
      <c r="A46" s="35"/>
      <c r="B46" s="36"/>
      <c r="C46" s="36"/>
      <c r="D46" s="36"/>
      <c r="E46" s="36"/>
      <c r="F46" s="37"/>
      <c r="G46" s="37"/>
      <c r="H46" s="37"/>
      <c r="I46" s="37"/>
      <c r="J46" s="37"/>
    </row>
    <row r="47" spans="1:10" s="21" customFormat="1" ht="31.5" hidden="1">
      <c r="A47" s="20" t="s">
        <v>43</v>
      </c>
      <c r="B47" s="22">
        <v>1.65</v>
      </c>
      <c r="C47" s="22"/>
      <c r="D47" s="22">
        <v>1.65</v>
      </c>
      <c r="E47" s="22"/>
      <c r="F47" s="22">
        <v>1.65</v>
      </c>
      <c r="G47" s="22">
        <v>1.65</v>
      </c>
      <c r="H47" s="22"/>
      <c r="I47" s="22">
        <v>1.65</v>
      </c>
      <c r="J47" s="22">
        <v>1.65</v>
      </c>
    </row>
    <row r="48" spans="1:10" s="21" customFormat="1" ht="40.5" hidden="1" customHeight="1">
      <c r="A48" s="38"/>
      <c r="B48" s="39"/>
      <c r="C48" s="39"/>
      <c r="D48" s="39"/>
      <c r="E48" s="39"/>
      <c r="F48" s="39"/>
      <c r="G48" s="39"/>
      <c r="H48" s="39"/>
      <c r="I48" s="39"/>
      <c r="J48" s="39"/>
    </row>
    <row r="49" spans="1:10" s="21" customFormat="1" ht="30.75" hidden="1" customHeight="1">
      <c r="A49" s="62" t="s">
        <v>44</v>
      </c>
      <c r="B49" s="62"/>
      <c r="C49" s="62"/>
      <c r="D49" s="62"/>
      <c r="E49" s="62"/>
      <c r="F49" s="62"/>
      <c r="G49" s="62"/>
      <c r="H49" s="62"/>
      <c r="I49" s="62"/>
      <c r="J49" s="62"/>
    </row>
    <row r="50" spans="1:10" s="21" customFormat="1" ht="6.75" hidden="1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hidden="1" customHeight="1">
      <c r="A51" s="41"/>
      <c r="B51" s="42"/>
      <c r="C51" s="42"/>
      <c r="D51" s="42"/>
      <c r="E51" s="42"/>
      <c r="F51" s="42"/>
      <c r="G51" s="42"/>
      <c r="H51" s="42"/>
      <c r="I51" s="42"/>
      <c r="J51" s="42"/>
    </row>
    <row r="52" spans="1:10" s="45" customFormat="1" ht="30.75" hidden="1" customHeight="1">
      <c r="A52" s="43" t="s">
        <v>45</v>
      </c>
      <c r="B52" s="44"/>
      <c r="C52" s="44"/>
      <c r="D52" s="44" t="s">
        <v>46</v>
      </c>
      <c r="E52" s="44"/>
      <c r="F52" s="44"/>
      <c r="G52" s="44"/>
      <c r="H52" s="44"/>
      <c r="I52" s="44"/>
      <c r="J52" s="44"/>
    </row>
    <row r="53" spans="1:10" s="45" customFormat="1" ht="14.25" hidden="1" customHeight="1">
      <c r="A53" s="43"/>
      <c r="G53" s="63"/>
      <c r="H53" s="63"/>
      <c r="I53" s="63"/>
      <c r="J53" s="63"/>
    </row>
    <row r="54" spans="1:10" s="45" customFormat="1" ht="19.5" hidden="1" customHeight="1">
      <c r="A54" s="43"/>
      <c r="B54" s="44"/>
      <c r="C54" s="44"/>
      <c r="D54" s="44"/>
      <c r="E54" s="44"/>
      <c r="F54" s="44"/>
      <c r="G54" s="44"/>
      <c r="H54" s="44"/>
      <c r="I54" s="44"/>
      <c r="J54" s="44"/>
    </row>
    <row r="55" spans="1:10" s="45" customFormat="1" ht="21" hidden="1" customHeight="1">
      <c r="A55" s="43" t="s">
        <v>47</v>
      </c>
      <c r="D55" s="45" t="s">
        <v>48</v>
      </c>
      <c r="G55" s="63"/>
      <c r="H55" s="63"/>
      <c r="I55" s="63"/>
      <c r="J55" s="63"/>
    </row>
    <row r="56" spans="1:10" ht="21" hidden="1" customHeight="1">
      <c r="A56" s="3"/>
      <c r="B56" s="4"/>
      <c r="C56" s="4"/>
      <c r="D56" s="4"/>
      <c r="E56" s="4"/>
      <c r="F56" s="4"/>
      <c r="G56" s="64"/>
      <c r="H56" s="64"/>
      <c r="I56" s="64"/>
      <c r="J56" s="64"/>
    </row>
    <row r="57" spans="1:10" s="58" customFormat="1" ht="30">
      <c r="A57" s="55"/>
      <c r="B57" s="56" t="s">
        <v>51</v>
      </c>
      <c r="C57" s="56" t="s">
        <v>52</v>
      </c>
      <c r="D57" s="55"/>
      <c r="E57" s="55"/>
      <c r="F57" s="55"/>
      <c r="G57" s="59" t="s">
        <v>55</v>
      </c>
      <c r="H57" s="59" t="s">
        <v>56</v>
      </c>
      <c r="I57" s="57"/>
      <c r="J57" s="57"/>
    </row>
    <row r="58" spans="1:10" ht="15.75">
      <c r="A58" s="53" t="s">
        <v>22</v>
      </c>
      <c r="B58" s="54">
        <v>4.43</v>
      </c>
      <c r="C58" s="54">
        <v>4.43</v>
      </c>
      <c r="D58" s="54">
        <v>4.09</v>
      </c>
      <c r="E58" s="54">
        <v>4.09</v>
      </c>
      <c r="F58" s="54">
        <v>3.76</v>
      </c>
      <c r="G58" s="54">
        <v>3.76</v>
      </c>
      <c r="H58" s="54">
        <v>3.76</v>
      </c>
      <c r="I58" s="54">
        <v>3.76</v>
      </c>
      <c r="J58" s="54">
        <f>J23</f>
        <v>0</v>
      </c>
    </row>
    <row r="59" spans="1:10" ht="15.75">
      <c r="A59" s="20" t="s">
        <v>23</v>
      </c>
      <c r="B59" s="46">
        <v>17.95</v>
      </c>
      <c r="C59" s="46">
        <v>17.82</v>
      </c>
      <c r="D59" s="46">
        <v>16.98</v>
      </c>
      <c r="E59" s="46">
        <v>16.23</v>
      </c>
      <c r="F59" s="46">
        <v>15.12</v>
      </c>
      <c r="G59" s="46">
        <v>14.04</v>
      </c>
      <c r="H59" s="46">
        <v>13.01</v>
      </c>
      <c r="I59" s="46">
        <v>11.59</v>
      </c>
      <c r="J59" s="46">
        <v>9.8000000000000007</v>
      </c>
    </row>
    <row r="60" spans="1:10" ht="15.75">
      <c r="A60" s="47" t="s">
        <v>49</v>
      </c>
      <c r="B60" s="48">
        <v>1.51</v>
      </c>
      <c r="C60" s="48">
        <v>1.51</v>
      </c>
      <c r="D60" s="48">
        <v>1.37</v>
      </c>
      <c r="E60" s="48">
        <v>1.37</v>
      </c>
      <c r="F60" s="48">
        <v>1.26</v>
      </c>
      <c r="G60" s="48">
        <v>1.22</v>
      </c>
      <c r="H60" s="48">
        <v>1.22</v>
      </c>
      <c r="I60" s="48">
        <v>1.05</v>
      </c>
      <c r="J60" s="48">
        <v>0.53</v>
      </c>
    </row>
    <row r="61" spans="1:10" s="50" customFormat="1" ht="15.75">
      <c r="A61" s="47" t="s">
        <v>28</v>
      </c>
      <c r="B61" s="49">
        <f t="shared" ref="B61:J61" si="0">B58+B59+B60</f>
        <v>23.89</v>
      </c>
      <c r="C61" s="49">
        <f t="shared" si="0"/>
        <v>23.76</v>
      </c>
      <c r="D61" s="49">
        <f t="shared" si="0"/>
        <v>22.44</v>
      </c>
      <c r="E61" s="49">
        <f t="shared" si="0"/>
        <v>21.69</v>
      </c>
      <c r="F61" s="49">
        <f t="shared" si="0"/>
        <v>20.14</v>
      </c>
      <c r="G61" s="49">
        <f t="shared" si="0"/>
        <v>19.019999999999996</v>
      </c>
      <c r="H61" s="49">
        <f t="shared" si="0"/>
        <v>17.989999999999998</v>
      </c>
      <c r="I61" s="49">
        <f t="shared" si="0"/>
        <v>16.399999999999999</v>
      </c>
      <c r="J61" s="49">
        <f t="shared" si="0"/>
        <v>10.33</v>
      </c>
    </row>
    <row r="63" spans="1:10" s="52" customFormat="1" ht="15.75">
      <c r="A63" s="51" t="s">
        <v>43</v>
      </c>
      <c r="B63" s="51">
        <v>1.85</v>
      </c>
      <c r="C63" s="51">
        <v>1.85</v>
      </c>
      <c r="D63" s="51">
        <v>1.85</v>
      </c>
      <c r="E63" s="51">
        <v>1.85</v>
      </c>
      <c r="F63" s="51">
        <v>1.85</v>
      </c>
      <c r="G63" s="51">
        <v>1.85</v>
      </c>
      <c r="H63" s="51">
        <v>1.85</v>
      </c>
      <c r="I63" s="51">
        <v>1.85</v>
      </c>
      <c r="J63" s="51">
        <v>1.85</v>
      </c>
    </row>
    <row r="68" spans="1:10" hidden="1">
      <c r="A68" s="3" t="s">
        <v>0</v>
      </c>
      <c r="B68" s="4"/>
      <c r="C68" s="4"/>
      <c r="D68" s="4"/>
      <c r="E68" s="4"/>
      <c r="F68" s="4"/>
      <c r="G68" s="64" t="s">
        <v>1</v>
      </c>
      <c r="H68" s="64"/>
      <c r="I68" s="64"/>
      <c r="J68" s="64"/>
    </row>
    <row r="69" spans="1:10" hidden="1">
      <c r="A69" s="3" t="s">
        <v>2</v>
      </c>
      <c r="B69" s="4"/>
      <c r="C69" s="4"/>
      <c r="D69" s="4"/>
      <c r="E69" s="4"/>
      <c r="F69" s="4"/>
      <c r="G69" s="64" t="s">
        <v>3</v>
      </c>
      <c r="H69" s="64"/>
      <c r="I69" s="64"/>
      <c r="J69" s="64"/>
    </row>
    <row r="70" spans="1:10" ht="24" hidden="1" customHeight="1">
      <c r="A70" s="3" t="s">
        <v>4</v>
      </c>
      <c r="B70" s="4"/>
      <c r="C70" s="4"/>
      <c r="D70" s="4"/>
      <c r="E70" s="4"/>
      <c r="F70" s="4"/>
      <c r="G70" s="64" t="s">
        <v>5</v>
      </c>
      <c r="H70" s="64"/>
      <c r="I70" s="64"/>
      <c r="J70" s="64"/>
    </row>
    <row r="71" spans="1:10" hidden="1">
      <c r="A71" s="3" t="s">
        <v>6</v>
      </c>
      <c r="B71" s="4"/>
      <c r="C71" s="4"/>
      <c r="D71" s="4"/>
      <c r="E71" s="4"/>
      <c r="F71" s="4"/>
      <c r="G71" s="64" t="s">
        <v>7</v>
      </c>
      <c r="H71" s="64"/>
      <c r="I71" s="64"/>
      <c r="J71" s="64"/>
    </row>
    <row r="72" spans="1:10" hidden="1"/>
    <row r="73" spans="1:10" ht="3" customHeight="1">
      <c r="I73" s="5"/>
      <c r="J73" s="5"/>
    </row>
    <row r="74" spans="1:10" ht="21.75" customHeight="1">
      <c r="A74" s="65" t="s">
        <v>58</v>
      </c>
      <c r="B74" s="65"/>
      <c r="C74" s="65"/>
      <c r="D74" s="65"/>
      <c r="E74" s="65"/>
      <c r="F74" s="65"/>
      <c r="G74" s="65"/>
      <c r="H74" s="65"/>
      <c r="I74" s="65"/>
      <c r="J74" s="65"/>
    </row>
    <row r="75" spans="1:10" ht="17.25" customHeight="1">
      <c r="A75" s="65" t="s">
        <v>50</v>
      </c>
      <c r="B75" s="65"/>
      <c r="C75" s="65"/>
      <c r="D75" s="65"/>
      <c r="E75" s="65"/>
      <c r="F75" s="65"/>
      <c r="G75" s="65"/>
      <c r="H75" s="65"/>
      <c r="I75" s="65"/>
      <c r="J75" s="65"/>
    </row>
    <row r="76" spans="1:10" ht="18.75">
      <c r="A76" s="66"/>
      <c r="B76" s="66"/>
      <c r="C76" s="66"/>
      <c r="D76" s="66"/>
      <c r="E76" s="66"/>
      <c r="F76" s="66"/>
      <c r="G76" s="66"/>
      <c r="H76" s="66"/>
      <c r="I76" s="66"/>
      <c r="J76" s="66"/>
    </row>
    <row r="77" spans="1:10" ht="18.75">
      <c r="A77" s="67"/>
      <c r="B77" s="67"/>
      <c r="C77" s="67"/>
      <c r="D77" s="67"/>
      <c r="E77" s="67"/>
      <c r="F77" s="67"/>
      <c r="G77" s="67"/>
      <c r="H77" s="67"/>
      <c r="I77" s="67"/>
      <c r="J77" s="67"/>
    </row>
    <row r="78" spans="1:10" ht="1.5" customHeight="1">
      <c r="A78" s="6"/>
      <c r="B78" s="7"/>
      <c r="C78" s="7"/>
      <c r="D78" s="7"/>
      <c r="E78" s="7"/>
      <c r="F78" s="7"/>
      <c r="G78" s="7"/>
      <c r="H78" s="7"/>
      <c r="I78" s="7"/>
      <c r="J78" s="7"/>
    </row>
    <row r="79" spans="1:10" ht="64.5" customHeight="1">
      <c r="A79" s="8"/>
      <c r="B79" s="68" t="s">
        <v>8</v>
      </c>
      <c r="C79" s="69"/>
      <c r="D79" s="9" t="s">
        <v>9</v>
      </c>
      <c r="E79" s="9" t="s">
        <v>54</v>
      </c>
      <c r="F79" s="9" t="s">
        <v>10</v>
      </c>
      <c r="G79" s="60" t="s">
        <v>11</v>
      </c>
      <c r="H79" s="9" t="s">
        <v>12</v>
      </c>
      <c r="I79" s="10" t="s">
        <v>13</v>
      </c>
    </row>
    <row r="80" spans="1:10" ht="72" hidden="1" customHeight="1">
      <c r="A80" s="8"/>
      <c r="B80" s="11" t="s">
        <v>14</v>
      </c>
      <c r="C80" s="11"/>
      <c r="D80" s="11"/>
      <c r="E80" s="11"/>
      <c r="F80" s="11"/>
      <c r="G80" s="11"/>
      <c r="H80" s="11"/>
      <c r="I80" s="12"/>
    </row>
    <row r="81" spans="1:10" ht="72" hidden="1" customHeight="1">
      <c r="A81" s="13" t="s">
        <v>15</v>
      </c>
      <c r="B81" s="14">
        <f>7.23+2.02</f>
        <v>9.25</v>
      </c>
      <c r="C81" s="14"/>
      <c r="D81" s="14"/>
      <c r="E81" s="14"/>
      <c r="F81" s="14"/>
      <c r="G81" s="14"/>
      <c r="H81" s="14"/>
      <c r="I81" s="12"/>
    </row>
    <row r="82" spans="1:10" ht="72" hidden="1" customHeight="1">
      <c r="A82" s="15"/>
      <c r="B82" s="16" t="str">
        <f>"#REF!/B14*100"</f>
        <v>#REF!/B14*100</v>
      </c>
      <c r="C82" s="16"/>
      <c r="D82" s="16"/>
      <c r="E82" s="16"/>
      <c r="F82" s="16"/>
      <c r="G82" s="16"/>
      <c r="H82" s="16"/>
      <c r="I82" s="12"/>
    </row>
    <row r="83" spans="1:10" ht="15.75" customHeight="1">
      <c r="A83" s="15"/>
      <c r="B83" s="70" t="s">
        <v>16</v>
      </c>
      <c r="C83" s="71"/>
      <c r="D83" s="17" t="s">
        <v>17</v>
      </c>
      <c r="E83" s="17" t="s">
        <v>53</v>
      </c>
      <c r="F83" s="18" t="s">
        <v>18</v>
      </c>
      <c r="G83" s="61" t="s">
        <v>19</v>
      </c>
      <c r="H83" s="18" t="s">
        <v>20</v>
      </c>
      <c r="I83" s="19" t="s">
        <v>21</v>
      </c>
    </row>
    <row r="84" spans="1:10" s="21" customFormat="1" ht="15.75" hidden="1">
      <c r="A84" s="20" t="s">
        <v>22</v>
      </c>
      <c r="B84" s="16">
        <v>3.96</v>
      </c>
      <c r="C84" s="16"/>
      <c r="D84" s="16">
        <v>3.66</v>
      </c>
      <c r="E84" s="16"/>
      <c r="F84" s="16">
        <v>3.36</v>
      </c>
      <c r="G84" s="16">
        <v>3.36</v>
      </c>
      <c r="H84" s="16"/>
      <c r="I84" s="16">
        <v>3.36</v>
      </c>
      <c r="J84" s="16">
        <v>0</v>
      </c>
    </row>
    <row r="85" spans="1:10" s="21" customFormat="1" ht="15.75" hidden="1">
      <c r="A85" s="20" t="s">
        <v>23</v>
      </c>
      <c r="B85" s="16">
        <f>11.05+1.3</f>
        <v>12.350000000000001</v>
      </c>
      <c r="C85" s="16"/>
      <c r="D85" s="16">
        <f>9.92+1.3</f>
        <v>11.22</v>
      </c>
      <c r="E85" s="16"/>
      <c r="F85" s="16">
        <f>10.54+1.17</f>
        <v>11.709999999999999</v>
      </c>
      <c r="G85" s="16">
        <f>10+0.85</f>
        <v>10.85</v>
      </c>
      <c r="H85" s="16"/>
      <c r="I85" s="16">
        <f>8.68+0.92</f>
        <v>9.6</v>
      </c>
      <c r="J85" s="16">
        <f>7.4+0.44</f>
        <v>7.8400000000000007</v>
      </c>
    </row>
    <row r="86" spans="1:10" s="21" customFormat="1" ht="63" hidden="1">
      <c r="A86" s="20" t="s">
        <v>24</v>
      </c>
      <c r="B86" s="22">
        <v>0.12</v>
      </c>
      <c r="C86" s="22"/>
      <c r="D86" s="22">
        <v>0.12</v>
      </c>
      <c r="E86" s="22"/>
      <c r="F86" s="22">
        <v>0.22</v>
      </c>
      <c r="G86" s="23">
        <v>0.22</v>
      </c>
      <c r="H86" s="23"/>
      <c r="I86" s="22">
        <v>0.28000000000000008</v>
      </c>
      <c r="J86" s="22">
        <v>0.27</v>
      </c>
    </row>
    <row r="87" spans="1:10" s="21" customFormat="1" ht="47.25" hidden="1">
      <c r="A87" s="20" t="s">
        <v>25</v>
      </c>
      <c r="B87" s="24">
        <v>2.66</v>
      </c>
      <c r="C87" s="24"/>
      <c r="D87" s="24">
        <v>2.6</v>
      </c>
      <c r="E87" s="24"/>
      <c r="F87" s="23"/>
      <c r="G87" s="23"/>
      <c r="H87" s="23"/>
      <c r="I87" s="23"/>
      <c r="J87" s="25"/>
    </row>
    <row r="88" spans="1:10" s="21" customFormat="1" ht="31.5" hidden="1">
      <c r="A88" s="20" t="s">
        <v>26</v>
      </c>
      <c r="B88" s="22">
        <v>0.78</v>
      </c>
      <c r="C88" s="22"/>
      <c r="D88" s="22">
        <v>0.97</v>
      </c>
      <c r="E88" s="22"/>
      <c r="F88" s="22">
        <v>1.23</v>
      </c>
      <c r="G88" s="22">
        <v>1.0900000000000001</v>
      </c>
      <c r="H88" s="22"/>
      <c r="I88" s="23"/>
      <c r="J88" s="25"/>
    </row>
    <row r="89" spans="1:10" s="21" customFormat="1" ht="31.5" hidden="1">
      <c r="A89" s="20" t="s">
        <v>27</v>
      </c>
      <c r="B89" s="22">
        <v>1.48</v>
      </c>
      <c r="C89" s="22"/>
      <c r="D89" s="22">
        <v>1.48</v>
      </c>
      <c r="E89" s="22"/>
      <c r="F89" s="22">
        <v>1.48</v>
      </c>
      <c r="G89" s="22">
        <v>1.48</v>
      </c>
      <c r="H89" s="22"/>
      <c r="I89" s="22">
        <v>1.42</v>
      </c>
      <c r="J89" s="23">
        <v>1.1200000000000001</v>
      </c>
    </row>
    <row r="90" spans="1:10" s="21" customFormat="1" ht="20.25" hidden="1" customHeight="1">
      <c r="A90" s="26" t="s">
        <v>28</v>
      </c>
      <c r="B90" s="27">
        <f>SUM(B84:B89)</f>
        <v>21.350000000000005</v>
      </c>
      <c r="C90" s="27"/>
      <c r="D90" s="27">
        <f>SUM(D84:D89)</f>
        <v>20.05</v>
      </c>
      <c r="E90" s="27"/>
      <c r="F90" s="27">
        <f>SUM(F84:F89)</f>
        <v>18</v>
      </c>
      <c r="G90" s="27">
        <f>SUM(G84:G89)</f>
        <v>17</v>
      </c>
      <c r="H90" s="27"/>
      <c r="I90" s="27">
        <f>SUM(I84:I89)</f>
        <v>14.659999999999998</v>
      </c>
      <c r="J90" s="27">
        <f>SUM(J84:J89)</f>
        <v>9.23</v>
      </c>
    </row>
    <row r="91" spans="1:10" s="21" customFormat="1" ht="18.600000000000001" hidden="1" customHeight="1">
      <c r="A91" s="28" t="s">
        <v>29</v>
      </c>
      <c r="B91" s="25"/>
      <c r="C91" s="25"/>
      <c r="D91" s="25"/>
      <c r="E91" s="25"/>
      <c r="F91" s="25"/>
      <c r="G91" s="25"/>
      <c r="H91" s="25"/>
      <c r="I91" s="25"/>
      <c r="J91" s="25"/>
    </row>
    <row r="92" spans="1:10" s="21" customFormat="1" ht="18.600000000000001" hidden="1" customHeight="1">
      <c r="A92" s="28" t="s">
        <v>30</v>
      </c>
      <c r="B92" s="22"/>
      <c r="C92" s="22"/>
      <c r="D92" s="22"/>
      <c r="E92" s="22"/>
      <c r="F92" s="22"/>
      <c r="G92" s="22"/>
      <c r="H92" s="22"/>
      <c r="I92" s="22"/>
      <c r="J92" s="22"/>
    </row>
    <row r="93" spans="1:10" s="21" customFormat="1" ht="18.600000000000001" hidden="1" customHeight="1">
      <c r="A93" s="29" t="s">
        <v>31</v>
      </c>
      <c r="B93" s="22"/>
      <c r="C93" s="22"/>
      <c r="D93" s="22"/>
      <c r="E93" s="22"/>
      <c r="F93" s="22"/>
      <c r="G93" s="22"/>
      <c r="H93" s="22"/>
      <c r="I93" s="22"/>
      <c r="J93" s="22"/>
    </row>
    <row r="94" spans="1:10" s="21" customFormat="1" ht="18.600000000000001" hidden="1" customHeight="1">
      <c r="A94" s="30" t="s">
        <v>32</v>
      </c>
      <c r="B94" s="22"/>
      <c r="C94" s="22"/>
      <c r="D94" s="22"/>
      <c r="E94" s="22"/>
      <c r="F94" s="22"/>
      <c r="G94" s="22"/>
      <c r="H94" s="22"/>
      <c r="I94" s="22"/>
      <c r="J94" s="22"/>
    </row>
    <row r="95" spans="1:10" s="21" customFormat="1" ht="18.75" hidden="1" customHeight="1">
      <c r="A95" s="30" t="s">
        <v>33</v>
      </c>
      <c r="B95" s="22"/>
      <c r="C95" s="22"/>
      <c r="D95" s="22"/>
      <c r="E95" s="22"/>
      <c r="F95" s="22"/>
      <c r="G95" s="22"/>
      <c r="H95" s="22"/>
      <c r="I95" s="22"/>
      <c r="J95" s="22"/>
    </row>
    <row r="96" spans="1:10" s="21" customFormat="1" ht="30.75" hidden="1" customHeight="1">
      <c r="A96" s="28" t="s">
        <v>34</v>
      </c>
      <c r="B96" s="22"/>
      <c r="C96" s="22"/>
      <c r="D96" s="22"/>
      <c r="E96" s="22"/>
      <c r="F96" s="22"/>
      <c r="G96" s="22"/>
      <c r="H96" s="22"/>
      <c r="I96" s="22"/>
      <c r="J96" s="22"/>
    </row>
    <row r="97" spans="1:10" s="21" customFormat="1" ht="19.5" hidden="1" customHeight="1">
      <c r="A97" s="28" t="s">
        <v>35</v>
      </c>
      <c r="B97" s="22"/>
      <c r="C97" s="22"/>
      <c r="D97" s="22"/>
      <c r="E97" s="22"/>
      <c r="F97" s="22"/>
      <c r="G97" s="22"/>
      <c r="H97" s="22"/>
      <c r="I97" s="22"/>
      <c r="J97" s="22"/>
    </row>
    <row r="98" spans="1:10" s="21" customFormat="1" ht="18.75" hidden="1" customHeight="1">
      <c r="A98" s="28" t="s">
        <v>36</v>
      </c>
      <c r="B98" s="22"/>
      <c r="C98" s="22"/>
      <c r="D98" s="22"/>
      <c r="E98" s="22"/>
      <c r="F98" s="22"/>
      <c r="G98" s="22"/>
      <c r="H98" s="22"/>
      <c r="I98" s="22"/>
      <c r="J98" s="22"/>
    </row>
    <row r="99" spans="1:10" s="21" customFormat="1" ht="17.25" hidden="1" customHeight="1">
      <c r="A99" s="29" t="s">
        <v>31</v>
      </c>
      <c r="B99" s="22"/>
      <c r="C99" s="22"/>
      <c r="D99" s="22"/>
      <c r="E99" s="22"/>
      <c r="F99" s="31"/>
      <c r="G99" s="31"/>
      <c r="H99" s="31"/>
      <c r="I99" s="31"/>
      <c r="J99" s="31"/>
    </row>
    <row r="100" spans="1:10" s="21" customFormat="1" ht="21" hidden="1" customHeight="1">
      <c r="A100" s="32" t="s">
        <v>37</v>
      </c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s="21" customFormat="1" ht="21" hidden="1" customHeight="1">
      <c r="A101" s="32" t="s">
        <v>38</v>
      </c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s="21" customFormat="1" ht="21" hidden="1" customHeight="1">
      <c r="A102" s="28" t="s">
        <v>39</v>
      </c>
      <c r="B102" s="22"/>
      <c r="C102" s="22"/>
      <c r="D102" s="22"/>
      <c r="E102" s="22"/>
      <c r="F102" s="22"/>
      <c r="G102" s="22"/>
      <c r="H102" s="22"/>
      <c r="I102" s="22"/>
      <c r="J102" s="31"/>
    </row>
    <row r="103" spans="1:10" s="21" customFormat="1" ht="20.25" hidden="1" customHeight="1">
      <c r="A103" s="28" t="s">
        <v>40</v>
      </c>
      <c r="B103" s="31"/>
      <c r="C103" s="31"/>
      <c r="D103" s="31"/>
      <c r="E103" s="31"/>
      <c r="F103" s="31"/>
      <c r="G103" s="31"/>
      <c r="H103" s="31"/>
      <c r="I103" s="22"/>
      <c r="J103" s="22"/>
    </row>
    <row r="104" spans="1:10" s="21" customFormat="1" ht="17.25" hidden="1" customHeight="1">
      <c r="A104" s="28" t="s">
        <v>41</v>
      </c>
      <c r="B104" s="22"/>
      <c r="C104" s="22"/>
      <c r="D104" s="22"/>
      <c r="E104" s="22"/>
      <c r="F104" s="22"/>
      <c r="G104" s="22"/>
      <c r="H104" s="22"/>
      <c r="I104" s="31"/>
      <c r="J104" s="22"/>
    </row>
    <row r="105" spans="1:10" s="21" customFormat="1" ht="31.5" hidden="1" customHeight="1">
      <c r="A105" s="33" t="s">
        <v>42</v>
      </c>
      <c r="B105" s="22">
        <f>B84+B85+B90</f>
        <v>37.660000000000011</v>
      </c>
      <c r="C105" s="22"/>
      <c r="D105" s="22">
        <f>D84+D85+D90</f>
        <v>34.93</v>
      </c>
      <c r="E105" s="22"/>
      <c r="F105" s="34">
        <f>F84+F85+F90</f>
        <v>33.07</v>
      </c>
      <c r="G105" s="34">
        <f>G84+G85+G90</f>
        <v>31.21</v>
      </c>
      <c r="H105" s="34"/>
      <c r="I105" s="34">
        <f>I84+I85+I90</f>
        <v>27.619999999999997</v>
      </c>
      <c r="J105" s="34">
        <f>J84+J85+J90</f>
        <v>17.07</v>
      </c>
    </row>
    <row r="106" spans="1:10" s="21" customFormat="1" ht="8.25" hidden="1" customHeight="1">
      <c r="A106" s="35"/>
      <c r="B106" s="36"/>
      <c r="C106" s="36"/>
      <c r="D106" s="36"/>
      <c r="E106" s="36"/>
      <c r="F106" s="37"/>
      <c r="G106" s="37"/>
      <c r="H106" s="37"/>
      <c r="I106" s="37"/>
      <c r="J106" s="37"/>
    </row>
    <row r="107" spans="1:10" s="21" customFormat="1" ht="8.25" hidden="1" customHeight="1">
      <c r="A107" s="35"/>
      <c r="B107" s="36"/>
      <c r="C107" s="36"/>
      <c r="D107" s="36"/>
      <c r="E107" s="36"/>
      <c r="F107" s="37"/>
      <c r="G107" s="37"/>
      <c r="H107" s="37"/>
      <c r="I107" s="37"/>
      <c r="J107" s="37"/>
    </row>
    <row r="108" spans="1:10" s="21" customFormat="1" ht="31.5" hidden="1">
      <c r="A108" s="20" t="s">
        <v>43</v>
      </c>
      <c r="B108" s="22">
        <v>1.65</v>
      </c>
      <c r="C108" s="22"/>
      <c r="D108" s="22">
        <v>1.65</v>
      </c>
      <c r="E108" s="22"/>
      <c r="F108" s="22">
        <v>1.65</v>
      </c>
      <c r="G108" s="22">
        <v>1.65</v>
      </c>
      <c r="H108" s="22"/>
      <c r="I108" s="22">
        <v>1.65</v>
      </c>
      <c r="J108" s="22">
        <v>1.65</v>
      </c>
    </row>
    <row r="109" spans="1:10" s="21" customFormat="1" ht="40.5" hidden="1" customHeight="1">
      <c r="A109" s="38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s="21" customFormat="1" ht="30.75" hidden="1" customHeight="1">
      <c r="A110" s="62" t="s">
        <v>44</v>
      </c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s="21" customFormat="1" ht="6.75" hidden="1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hidden="1" customHeight="1">
      <c r="A112" s="41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s="45" customFormat="1" ht="30.75" hidden="1" customHeight="1">
      <c r="A113" s="43" t="s">
        <v>45</v>
      </c>
      <c r="B113" s="44"/>
      <c r="C113" s="44"/>
      <c r="D113" s="44" t="s">
        <v>46</v>
      </c>
      <c r="E113" s="44"/>
      <c r="F113" s="44"/>
      <c r="G113" s="44"/>
      <c r="H113" s="44"/>
      <c r="I113" s="44"/>
      <c r="J113" s="44"/>
    </row>
    <row r="114" spans="1:10" s="45" customFormat="1" ht="14.25" hidden="1" customHeight="1">
      <c r="A114" s="43"/>
      <c r="G114" s="63"/>
      <c r="H114" s="63"/>
      <c r="I114" s="63"/>
      <c r="J114" s="63"/>
    </row>
    <row r="115" spans="1:10" s="45" customFormat="1" ht="19.5" hidden="1" customHeight="1">
      <c r="A115" s="43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45" customFormat="1" ht="21" hidden="1" customHeight="1">
      <c r="A116" s="43" t="s">
        <v>47</v>
      </c>
      <c r="D116" s="45" t="s">
        <v>48</v>
      </c>
      <c r="G116" s="63"/>
      <c r="H116" s="63"/>
      <c r="I116" s="63"/>
      <c r="J116" s="63"/>
    </row>
    <row r="117" spans="1:10" ht="21" hidden="1" customHeight="1">
      <c r="A117" s="3"/>
      <c r="B117" s="4"/>
      <c r="C117" s="4"/>
      <c r="D117" s="4"/>
      <c r="E117" s="4"/>
      <c r="F117" s="4"/>
      <c r="G117" s="64"/>
      <c r="H117" s="64"/>
      <c r="I117" s="64"/>
      <c r="J117" s="64"/>
    </row>
    <row r="118" spans="1:10" s="58" customFormat="1" ht="30">
      <c r="A118" s="55"/>
      <c r="B118" s="56" t="s">
        <v>51</v>
      </c>
      <c r="C118" s="56" t="s">
        <v>52</v>
      </c>
      <c r="D118" s="55"/>
      <c r="E118" s="55"/>
      <c r="F118" s="55"/>
      <c r="G118" s="59"/>
      <c r="H118" s="57"/>
      <c r="I118" s="57"/>
    </row>
    <row r="119" spans="1:10" ht="15.75">
      <c r="A119" s="53" t="s">
        <v>22</v>
      </c>
      <c r="B119" s="54">
        <v>3.66</v>
      </c>
      <c r="C119" s="54">
        <v>3.66</v>
      </c>
      <c r="D119" s="54">
        <v>3.66</v>
      </c>
      <c r="E119" s="54">
        <v>3.66</v>
      </c>
      <c r="F119" s="54">
        <v>3.36</v>
      </c>
      <c r="G119" s="54">
        <v>3.36</v>
      </c>
      <c r="H119" s="54">
        <v>3.36</v>
      </c>
      <c r="I119" s="54">
        <f>J84</f>
        <v>0</v>
      </c>
    </row>
    <row r="120" spans="1:10" ht="15.75">
      <c r="A120" s="20" t="s">
        <v>23</v>
      </c>
      <c r="B120" s="46">
        <v>16.04</v>
      </c>
      <c r="C120" s="46">
        <v>15.92</v>
      </c>
      <c r="D120" s="46">
        <v>15.17</v>
      </c>
      <c r="E120" s="46">
        <v>14.5</v>
      </c>
      <c r="F120" s="46">
        <v>13.5</v>
      </c>
      <c r="G120" s="46">
        <v>12.56</v>
      </c>
      <c r="H120" s="46">
        <v>10.36</v>
      </c>
      <c r="I120" s="46">
        <v>8.76</v>
      </c>
    </row>
    <row r="121" spans="1:10" ht="15.75">
      <c r="A121" s="47" t="s">
        <v>49</v>
      </c>
      <c r="B121" s="48">
        <v>1.35</v>
      </c>
      <c r="C121" s="48">
        <v>1.35</v>
      </c>
      <c r="D121" s="48">
        <v>1.22</v>
      </c>
      <c r="E121" s="48">
        <v>1.22</v>
      </c>
      <c r="F121" s="48">
        <v>1.1299999999999999</v>
      </c>
      <c r="G121" s="48">
        <v>1.0900000000000001</v>
      </c>
      <c r="H121" s="48">
        <v>0.94</v>
      </c>
      <c r="I121" s="48">
        <v>0.47</v>
      </c>
    </row>
    <row r="122" spans="1:10" s="50" customFormat="1" ht="15.75">
      <c r="A122" s="47" t="s">
        <v>28</v>
      </c>
      <c r="B122" s="49">
        <f t="shared" ref="B122:I122" si="1">B119+B120+B121</f>
        <v>21.05</v>
      </c>
      <c r="C122" s="49">
        <f t="shared" si="1"/>
        <v>20.93</v>
      </c>
      <c r="D122" s="49">
        <f t="shared" si="1"/>
        <v>20.049999999999997</v>
      </c>
      <c r="E122" s="49">
        <f t="shared" si="1"/>
        <v>19.38</v>
      </c>
      <c r="F122" s="49">
        <f t="shared" si="1"/>
        <v>17.989999999999998</v>
      </c>
      <c r="G122" s="49">
        <f t="shared" si="1"/>
        <v>17.010000000000002</v>
      </c>
      <c r="H122" s="49">
        <f t="shared" si="1"/>
        <v>14.659999999999998</v>
      </c>
      <c r="I122" s="49">
        <f t="shared" si="1"/>
        <v>9.23</v>
      </c>
    </row>
    <row r="124" spans="1:10" s="52" customFormat="1" ht="15.75">
      <c r="A124" s="51" t="s">
        <v>43</v>
      </c>
      <c r="B124" s="51">
        <v>1.65</v>
      </c>
      <c r="C124" s="51">
        <v>1.65</v>
      </c>
      <c r="D124" s="51">
        <v>1.65</v>
      </c>
      <c r="E124" s="51">
        <v>1.65</v>
      </c>
      <c r="F124" s="51">
        <v>1.65</v>
      </c>
      <c r="G124" s="51">
        <v>1.65</v>
      </c>
      <c r="H124" s="51">
        <v>1.65</v>
      </c>
      <c r="I124" s="51">
        <v>1.65</v>
      </c>
    </row>
  </sheetData>
  <sheetProtection selectLockedCells="1" selectUnlockedCells="1"/>
  <mergeCells count="34">
    <mergeCell ref="B79:C79"/>
    <mergeCell ref="B83:C83"/>
    <mergeCell ref="A14:J14"/>
    <mergeCell ref="A13:J13"/>
    <mergeCell ref="B18:C18"/>
    <mergeCell ref="G18:H18"/>
    <mergeCell ref="B22:C22"/>
    <mergeCell ref="G22:H22"/>
    <mergeCell ref="A74:J74"/>
    <mergeCell ref="A75:J75"/>
    <mergeCell ref="A110:J110"/>
    <mergeCell ref="G114:J114"/>
    <mergeCell ref="G116:J116"/>
    <mergeCell ref="G117:J117"/>
    <mergeCell ref="G70:J70"/>
    <mergeCell ref="G71:J71"/>
    <mergeCell ref="A76:J76"/>
    <mergeCell ref="A77:J77"/>
    <mergeCell ref="A49:J49"/>
    <mergeCell ref="G53:J53"/>
    <mergeCell ref="G55:J55"/>
    <mergeCell ref="G56:J56"/>
    <mergeCell ref="G68:J68"/>
    <mergeCell ref="G69:J69"/>
    <mergeCell ref="G7:J7"/>
    <mergeCell ref="G8:J8"/>
    <mergeCell ref="G9:J9"/>
    <mergeCell ref="G10:J10"/>
    <mergeCell ref="A16:J16"/>
    <mergeCell ref="A15:J15"/>
    <mergeCell ref="G1:J1"/>
    <mergeCell ref="G2:J2"/>
    <mergeCell ref="G3:J3"/>
    <mergeCell ref="G4:J4"/>
  </mergeCells>
  <pageMargins left="0.19685039370078741" right="0.11811023622047245" top="0.19685039370078741" bottom="0.15748031496062992" header="0.11811023622047245" footer="0.19685039370078741"/>
  <pageSetup paperSize="9" scale="7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СВ.</dc:creator>
  <cp:lastModifiedBy>ДаниеваСК</cp:lastModifiedBy>
  <cp:lastPrinted>2014-03-18T12:37:35Z</cp:lastPrinted>
  <dcterms:created xsi:type="dcterms:W3CDTF">2014-03-18T05:17:34Z</dcterms:created>
  <dcterms:modified xsi:type="dcterms:W3CDTF">2014-03-19T11:02:03Z</dcterms:modified>
</cp:coreProperties>
</file>