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Лист1!$A$1:$J$129</definedName>
  </definedNames>
  <calcPr calcId="125725"/>
</workbook>
</file>

<file path=xl/calcChain.xml><?xml version="1.0" encoding="utf-8"?>
<calcChain xmlns="http://schemas.openxmlformats.org/spreadsheetml/2006/main">
  <c r="I117" i="1"/>
  <c r="H117"/>
  <c r="G117"/>
  <c r="F117"/>
  <c r="E117"/>
  <c r="D117"/>
  <c r="C117"/>
  <c r="B117"/>
  <c r="J114"/>
  <c r="J117"/>
  <c r="J80"/>
  <c r="J100"/>
  <c r="I80"/>
  <c r="G80"/>
  <c r="G85"/>
  <c r="G100"/>
  <c r="F80"/>
  <c r="F85"/>
  <c r="F100"/>
  <c r="D80"/>
  <c r="D100"/>
  <c r="B80"/>
  <c r="B77"/>
  <c r="B76"/>
  <c r="H55"/>
  <c r="E55"/>
  <c r="C55"/>
  <c r="B55"/>
  <c r="B14"/>
  <c r="B15"/>
  <c r="B18"/>
  <c r="B23"/>
  <c r="B38"/>
  <c r="D18"/>
  <c r="F18"/>
  <c r="G18"/>
  <c r="G23"/>
  <c r="G38"/>
  <c r="I18"/>
  <c r="J18"/>
  <c r="J23"/>
  <c r="J38"/>
  <c r="J52"/>
  <c r="I55"/>
  <c r="D85"/>
  <c r="J85"/>
  <c r="B85"/>
  <c r="B100"/>
  <c r="I85"/>
  <c r="I100"/>
  <c r="F55"/>
  <c r="G55"/>
  <c r="J55"/>
  <c r="D55"/>
  <c r="F38"/>
  <c r="F23"/>
  <c r="I23"/>
  <c r="I38"/>
  <c r="D23"/>
  <c r="D38"/>
</calcChain>
</file>

<file path=xl/sharedStrings.xml><?xml version="1.0" encoding="utf-8"?>
<sst xmlns="http://schemas.openxmlformats.org/spreadsheetml/2006/main" count="134" uniqueCount="59">
  <si>
    <t>Директор департамента жилья и</t>
  </si>
  <si>
    <t>Директор департамента экономики,</t>
  </si>
  <si>
    <t>инженерной инфраструктруры</t>
  </si>
  <si>
    <t>планирования и предпринимательства</t>
  </si>
  <si>
    <t>_____________________________ С.А. Мольков</t>
  </si>
  <si>
    <t>___________________________   В.И. Белявский</t>
  </si>
  <si>
    <t>"_______" ____________________200___ года</t>
  </si>
  <si>
    <t>"_______" _______________________200____ года</t>
  </si>
  <si>
    <t>1.Многоквартирные или жилые дома со всеми видами благоустройства с лифтами, системами дымоудаления и мусоропроводами</t>
  </si>
  <si>
    <t>2.Многоквартирные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</si>
  <si>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</si>
  <si>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4.Многоквартирные или жилые дома со всеми видами благоустройства, без лифтов и мусоропроводов</t>
  </si>
  <si>
    <t>5. Многоквартирные или жилые дома, имеющие не все виды благоустройства</t>
  </si>
  <si>
    <t>6.Многоквартирные или жилые дома, относящиеся к категории ветхих и аварийных</t>
  </si>
  <si>
    <t>оборудованные электроплитами</t>
  </si>
  <si>
    <t>2006 год</t>
  </si>
  <si>
    <t>1 категория</t>
  </si>
  <si>
    <t>2 категория</t>
  </si>
  <si>
    <t>3 категория</t>
  </si>
  <si>
    <t>4 категория</t>
  </si>
  <si>
    <t>5 категория</t>
  </si>
  <si>
    <t>6 категория</t>
  </si>
  <si>
    <t xml:space="preserve">Текущий ремонт  </t>
  </si>
  <si>
    <t>Содержание жилья</t>
  </si>
  <si>
    <t>Обслуживание внутридомового газового оборудования *</t>
  </si>
  <si>
    <t>Ремонт и эксплуатация лифтов</t>
  </si>
  <si>
    <t>Уборка лестничных клеток</t>
  </si>
  <si>
    <t>Вывоз твердых бытовых отходов</t>
  </si>
  <si>
    <t>Всего</t>
  </si>
  <si>
    <t>из них:</t>
  </si>
  <si>
    <t>расходы по оплате услуг управляющей организации</t>
  </si>
  <si>
    <t>в том числе</t>
  </si>
  <si>
    <t>ФОТ (С есн)</t>
  </si>
  <si>
    <t>административно-хозяйственные расходы</t>
  </si>
  <si>
    <t>учет граждан по месту пребывания и месту жительства (деятельность паспортистов)</t>
  </si>
  <si>
    <t>ведение технической документации</t>
  </si>
  <si>
    <t>прочие расходы</t>
  </si>
  <si>
    <t>аренда имущества (с понижающим коэффициентом)</t>
  </si>
  <si>
    <t xml:space="preserve">информационная работа с населением </t>
  </si>
  <si>
    <t xml:space="preserve">проведение собраний </t>
  </si>
  <si>
    <t>аудит по итогам года</t>
  </si>
  <si>
    <t xml:space="preserve">рентабельность </t>
  </si>
  <si>
    <t>Итого размер платы за содержание и ремонт жилого помещения</t>
  </si>
  <si>
    <t>Капитальный ремонт</t>
  </si>
  <si>
    <t>* В тех случаях, когда многоквартирные дома оборудованы электроплитами, стоимость данной услуги в размере платы за содержание жилого помещения не учитывается.</t>
  </si>
  <si>
    <t>Генеральный директор</t>
  </si>
  <si>
    <t>Е.В.Разживин</t>
  </si>
  <si>
    <t>Заместитель директора по финансам</t>
  </si>
  <si>
    <t>К.Г.Винокурова</t>
  </si>
  <si>
    <t>Управление</t>
  </si>
  <si>
    <t>ОАО "Домоуправляющая Компания Нижегородского района"</t>
  </si>
  <si>
    <t>дома с газовыми плитами</t>
  </si>
  <si>
    <t>дома с электроплитами</t>
  </si>
  <si>
    <t>2а категория</t>
  </si>
  <si>
    <t xml:space="preserve">Тарифы на содержание и ремонт жилья с 01.07.2013 г. </t>
  </si>
  <si>
    <t>2а. Многоквартирные или жилые дома со всеми видами благоустройства с лифтами, без мусоропроводов</t>
  </si>
  <si>
    <t>С уборкой лестничных клеток</t>
  </si>
  <si>
    <t>Без уборки лестничных клеток</t>
  </si>
  <si>
    <t>Тарифы на содержание и ремонт жилья с 01.07.2012 г. по 30.06.2013 г.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</si>
</sst>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indexed="8"/>
      <name val="Calibri"/>
      <family val="2"/>
    </font>
    <font>
      <sz val="11"/>
      <name val="Arial Cyr"/>
      <family val="2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2" fontId="10" fillId="0" borderId="3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16" fillId="0" borderId="0" xfId="0" applyFont="1" applyFill="1" applyAlignment="1"/>
    <xf numFmtId="2" fontId="16" fillId="0" borderId="0" xfId="0" applyNumberFormat="1" applyFont="1" applyFill="1"/>
    <xf numFmtId="0" fontId="16" fillId="0" borderId="0" xfId="0" applyFont="1" applyFill="1"/>
    <xf numFmtId="2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2" fontId="0" fillId="0" borderId="4" xfId="0" applyNumberFormat="1" applyFill="1" applyBorder="1" applyAlignment="1">
      <alignment horizontal="center"/>
    </xf>
    <xf numFmtId="0" fontId="18" fillId="0" borderId="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/>
    </xf>
    <xf numFmtId="0" fontId="19" fillId="0" borderId="0" xfId="0" applyFont="1" applyFill="1" applyAlignment="1">
      <alignment vertical="top"/>
    </xf>
    <xf numFmtId="0" fontId="18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9"/>
  <sheetViews>
    <sheetView tabSelected="1" view="pageBreakPreview" topLeftCell="A6" zoomScale="60" zoomScaleNormal="80" workbookViewId="0">
      <selection activeCell="A130" sqref="A130:IV181"/>
    </sheetView>
  </sheetViews>
  <sheetFormatPr defaultRowHeight="15"/>
  <cols>
    <col min="1" max="1" width="23.42578125" style="1" customWidth="1"/>
    <col min="2" max="7" width="22.42578125" style="2" customWidth="1"/>
    <col min="8" max="8" width="19.5703125" style="2" customWidth="1"/>
    <col min="9" max="9" width="19.28515625" style="2" customWidth="1"/>
    <col min="10" max="10" width="22.42578125" style="2" customWidth="1"/>
    <col min="11" max="16384" width="9.140625" style="2"/>
  </cols>
  <sheetData>
    <row r="1" spans="1:10" hidden="1">
      <c r="A1" s="3" t="s">
        <v>0</v>
      </c>
      <c r="B1" s="4"/>
      <c r="C1" s="4"/>
      <c r="D1" s="4"/>
      <c r="E1" s="4"/>
      <c r="F1" s="4"/>
      <c r="G1" s="64" t="s">
        <v>1</v>
      </c>
      <c r="H1" s="64"/>
      <c r="I1" s="64"/>
      <c r="J1" s="64"/>
    </row>
    <row r="2" spans="1:10" hidden="1">
      <c r="A2" s="3" t="s">
        <v>2</v>
      </c>
      <c r="B2" s="4"/>
      <c r="C2" s="4"/>
      <c r="D2" s="4"/>
      <c r="E2" s="4"/>
      <c r="F2" s="4"/>
      <c r="G2" s="64" t="s">
        <v>3</v>
      </c>
      <c r="H2" s="64"/>
      <c r="I2" s="64"/>
      <c r="J2" s="64"/>
    </row>
    <row r="3" spans="1:10" ht="24" hidden="1" customHeight="1">
      <c r="A3" s="3" t="s">
        <v>4</v>
      </c>
      <c r="B3" s="4"/>
      <c r="C3" s="4"/>
      <c r="D3" s="4"/>
      <c r="E3" s="4"/>
      <c r="F3" s="4"/>
      <c r="G3" s="64" t="s">
        <v>5</v>
      </c>
      <c r="H3" s="64"/>
      <c r="I3" s="64"/>
      <c r="J3" s="64"/>
    </row>
    <row r="4" spans="1:10" hidden="1">
      <c r="A4" s="3" t="s">
        <v>6</v>
      </c>
      <c r="B4" s="4"/>
      <c r="C4" s="4"/>
      <c r="D4" s="4"/>
      <c r="E4" s="4"/>
      <c r="F4" s="4"/>
      <c r="G4" s="64" t="s">
        <v>7</v>
      </c>
      <c r="H4" s="64"/>
      <c r="I4" s="64"/>
      <c r="J4" s="64"/>
    </row>
    <row r="5" spans="1:10" hidden="1"/>
    <row r="6" spans="1:10" ht="3" customHeight="1">
      <c r="I6" s="5"/>
      <c r="J6" s="5"/>
    </row>
    <row r="7" spans="1:10" ht="21.75" customHeight="1">
      <c r="A7" s="65" t="s">
        <v>54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7.25" customHeight="1">
      <c r="A8" s="65" t="s">
        <v>50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8.75">
      <c r="A9" s="60"/>
      <c r="B9" s="60"/>
      <c r="C9" s="60"/>
      <c r="D9" s="60"/>
      <c r="E9" s="60"/>
      <c r="F9" s="60"/>
      <c r="G9" s="60"/>
      <c r="H9" s="60"/>
      <c r="I9" s="60"/>
      <c r="J9" s="60"/>
    </row>
    <row r="10" spans="1:10" ht="18.75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1.5" customHeight="1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spans="1:10" ht="64.5" customHeight="1">
      <c r="A12" s="8"/>
      <c r="B12" s="66" t="s">
        <v>8</v>
      </c>
      <c r="C12" s="67"/>
      <c r="D12" s="9" t="s">
        <v>9</v>
      </c>
      <c r="E12" s="9" t="s">
        <v>55</v>
      </c>
      <c r="F12" s="9" t="s">
        <v>10</v>
      </c>
      <c r="G12" s="66" t="s">
        <v>11</v>
      </c>
      <c r="H12" s="67"/>
      <c r="I12" s="9" t="s">
        <v>12</v>
      </c>
      <c r="J12" s="10" t="s">
        <v>13</v>
      </c>
    </row>
    <row r="13" spans="1:10" ht="72" hidden="1" customHeight="1">
      <c r="A13" s="8"/>
      <c r="B13" s="11" t="s">
        <v>14</v>
      </c>
      <c r="C13" s="11"/>
      <c r="D13" s="11"/>
      <c r="E13" s="11"/>
      <c r="F13" s="11"/>
      <c r="G13" s="11"/>
      <c r="H13" s="11"/>
      <c r="I13" s="11"/>
      <c r="J13" s="12"/>
    </row>
    <row r="14" spans="1:10" ht="72" hidden="1" customHeight="1">
      <c r="A14" s="13" t="s">
        <v>15</v>
      </c>
      <c r="B14" s="14">
        <f>7.23+2.02</f>
        <v>9.25</v>
      </c>
      <c r="C14" s="14"/>
      <c r="D14" s="14"/>
      <c r="E14" s="14"/>
      <c r="F14" s="14"/>
      <c r="G14" s="14"/>
      <c r="H14" s="14"/>
      <c r="I14" s="14"/>
      <c r="J14" s="12"/>
    </row>
    <row r="15" spans="1:10" ht="72" hidden="1" customHeight="1">
      <c r="A15" s="15"/>
      <c r="B15" s="16" t="str">
        <f>"#REF!/B14*100"</f>
        <v>#REF!/B14*100</v>
      </c>
      <c r="C15" s="16"/>
      <c r="D15" s="16"/>
      <c r="E15" s="16"/>
      <c r="F15" s="16"/>
      <c r="G15" s="16"/>
      <c r="H15" s="16"/>
      <c r="I15" s="16"/>
      <c r="J15" s="12"/>
    </row>
    <row r="16" spans="1:10" ht="15.75" customHeight="1">
      <c r="A16" s="15"/>
      <c r="B16" s="68" t="s">
        <v>16</v>
      </c>
      <c r="C16" s="69"/>
      <c r="D16" s="17" t="s">
        <v>17</v>
      </c>
      <c r="E16" s="17" t="s">
        <v>53</v>
      </c>
      <c r="F16" s="18" t="s">
        <v>18</v>
      </c>
      <c r="G16" s="68" t="s">
        <v>19</v>
      </c>
      <c r="H16" s="69"/>
      <c r="I16" s="18" t="s">
        <v>20</v>
      </c>
      <c r="J16" s="19" t="s">
        <v>21</v>
      </c>
    </row>
    <row r="17" spans="1:10" s="21" customFormat="1" ht="15.75" hidden="1">
      <c r="A17" s="20" t="s">
        <v>22</v>
      </c>
      <c r="B17" s="16">
        <v>3.96</v>
      </c>
      <c r="C17" s="16"/>
      <c r="D17" s="16">
        <v>3.66</v>
      </c>
      <c r="E17" s="16"/>
      <c r="F17" s="16">
        <v>3.36</v>
      </c>
      <c r="G17" s="16">
        <v>3.36</v>
      </c>
      <c r="H17" s="16"/>
      <c r="I17" s="16">
        <v>3.36</v>
      </c>
      <c r="J17" s="16">
        <v>0</v>
      </c>
    </row>
    <row r="18" spans="1:10" s="21" customFormat="1" ht="15.75" hidden="1">
      <c r="A18" s="20" t="s">
        <v>23</v>
      </c>
      <c r="B18" s="16">
        <f>11.05+1.3</f>
        <v>12.350000000000001</v>
      </c>
      <c r="C18" s="16"/>
      <c r="D18" s="16">
        <f>9.92+1.3</f>
        <v>11.22</v>
      </c>
      <c r="E18" s="16"/>
      <c r="F18" s="16">
        <f>10.54+1.17</f>
        <v>11.709999999999999</v>
      </c>
      <c r="G18" s="16">
        <f>10+0.85</f>
        <v>10.85</v>
      </c>
      <c r="H18" s="16"/>
      <c r="I18" s="16">
        <f>8.68+0.92</f>
        <v>9.6</v>
      </c>
      <c r="J18" s="16">
        <f>7.4+0.44</f>
        <v>7.8400000000000007</v>
      </c>
    </row>
    <row r="19" spans="1:10" s="21" customFormat="1" ht="63" hidden="1">
      <c r="A19" s="20" t="s">
        <v>24</v>
      </c>
      <c r="B19" s="22">
        <v>0.12</v>
      </c>
      <c r="C19" s="22"/>
      <c r="D19" s="22">
        <v>0.12</v>
      </c>
      <c r="E19" s="22"/>
      <c r="F19" s="22">
        <v>0.22</v>
      </c>
      <c r="G19" s="23">
        <v>0.22</v>
      </c>
      <c r="H19" s="23"/>
      <c r="I19" s="22">
        <v>0.28000000000000008</v>
      </c>
      <c r="J19" s="22">
        <v>0.27</v>
      </c>
    </row>
    <row r="20" spans="1:10" s="21" customFormat="1" ht="47.25" hidden="1">
      <c r="A20" s="20" t="s">
        <v>25</v>
      </c>
      <c r="B20" s="24">
        <v>2.66</v>
      </c>
      <c r="C20" s="24"/>
      <c r="D20" s="24">
        <v>2.6</v>
      </c>
      <c r="E20" s="24"/>
      <c r="F20" s="23"/>
      <c r="G20" s="23"/>
      <c r="H20" s="23"/>
      <c r="I20" s="23"/>
      <c r="J20" s="25"/>
    </row>
    <row r="21" spans="1:10" s="21" customFormat="1" ht="31.5" hidden="1">
      <c r="A21" s="20" t="s">
        <v>26</v>
      </c>
      <c r="B21" s="22">
        <v>0.78</v>
      </c>
      <c r="C21" s="22"/>
      <c r="D21" s="22">
        <v>0.97</v>
      </c>
      <c r="E21" s="22"/>
      <c r="F21" s="22">
        <v>1.23</v>
      </c>
      <c r="G21" s="22">
        <v>1.0900000000000001</v>
      </c>
      <c r="H21" s="22"/>
      <c r="I21" s="23"/>
      <c r="J21" s="25"/>
    </row>
    <row r="22" spans="1:10" s="21" customFormat="1" ht="31.5" hidden="1">
      <c r="A22" s="20" t="s">
        <v>27</v>
      </c>
      <c r="B22" s="22">
        <v>1.48</v>
      </c>
      <c r="C22" s="22"/>
      <c r="D22" s="22">
        <v>1.48</v>
      </c>
      <c r="E22" s="22"/>
      <c r="F22" s="22">
        <v>1.48</v>
      </c>
      <c r="G22" s="22">
        <v>1.48</v>
      </c>
      <c r="H22" s="22"/>
      <c r="I22" s="22">
        <v>1.42</v>
      </c>
      <c r="J22" s="23">
        <v>1.1200000000000001</v>
      </c>
    </row>
    <row r="23" spans="1:10" s="21" customFormat="1" ht="20.25" hidden="1" customHeight="1">
      <c r="A23" s="26" t="s">
        <v>28</v>
      </c>
      <c r="B23" s="27">
        <f t="shared" ref="B23:J23" si="0">SUM(B17:B22)</f>
        <v>21.350000000000005</v>
      </c>
      <c r="C23" s="27"/>
      <c r="D23" s="27">
        <f t="shared" si="0"/>
        <v>20.05</v>
      </c>
      <c r="E23" s="27"/>
      <c r="F23" s="27">
        <f t="shared" si="0"/>
        <v>18</v>
      </c>
      <c r="G23" s="27">
        <f t="shared" si="0"/>
        <v>17</v>
      </c>
      <c r="H23" s="27"/>
      <c r="I23" s="27">
        <f t="shared" si="0"/>
        <v>14.659999999999998</v>
      </c>
      <c r="J23" s="27">
        <f t="shared" si="0"/>
        <v>9.23</v>
      </c>
    </row>
    <row r="24" spans="1:10" s="21" customFormat="1" ht="18.600000000000001" hidden="1" customHeight="1">
      <c r="A24" s="28" t="s">
        <v>29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s="21" customFormat="1" ht="18.600000000000001" hidden="1" customHeight="1">
      <c r="A25" s="28" t="s">
        <v>30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s="21" customFormat="1" ht="18.600000000000001" hidden="1" customHeight="1">
      <c r="A26" s="29" t="s">
        <v>31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s="21" customFormat="1" ht="18.600000000000001" hidden="1" customHeight="1">
      <c r="A27" s="30" t="s">
        <v>32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s="21" customFormat="1" ht="18.75" hidden="1" customHeight="1">
      <c r="A28" s="30" t="s">
        <v>33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0" s="21" customFormat="1" ht="30.75" hidden="1" customHeight="1">
      <c r="A29" s="28" t="s">
        <v>34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s="21" customFormat="1" ht="19.5" hidden="1" customHeight="1">
      <c r="A30" s="28" t="s">
        <v>35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21" customFormat="1" ht="18.75" hidden="1" customHeight="1">
      <c r="A31" s="28" t="s">
        <v>36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s="21" customFormat="1" ht="17.25" hidden="1" customHeight="1">
      <c r="A32" s="29" t="s">
        <v>31</v>
      </c>
      <c r="B32" s="22"/>
      <c r="C32" s="22"/>
      <c r="D32" s="22"/>
      <c r="E32" s="22"/>
      <c r="F32" s="31"/>
      <c r="G32" s="31"/>
      <c r="H32" s="31"/>
      <c r="I32" s="31"/>
      <c r="J32" s="31"/>
    </row>
    <row r="33" spans="1:10" s="21" customFormat="1" ht="21" hidden="1" customHeight="1">
      <c r="A33" s="32" t="s">
        <v>37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s="21" customFormat="1" ht="21" hidden="1" customHeight="1">
      <c r="A34" s="32" t="s">
        <v>38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1" customFormat="1" ht="21" hidden="1" customHeight="1">
      <c r="A35" s="28" t="s">
        <v>39</v>
      </c>
      <c r="B35" s="22"/>
      <c r="C35" s="22"/>
      <c r="D35" s="22"/>
      <c r="E35" s="22"/>
      <c r="F35" s="22"/>
      <c r="G35" s="22"/>
      <c r="H35" s="22"/>
      <c r="I35" s="22"/>
      <c r="J35" s="31"/>
    </row>
    <row r="36" spans="1:10" s="21" customFormat="1" ht="20.25" hidden="1" customHeight="1">
      <c r="A36" s="28" t="s">
        <v>40</v>
      </c>
      <c r="B36" s="31"/>
      <c r="C36" s="31"/>
      <c r="D36" s="31"/>
      <c r="E36" s="31"/>
      <c r="F36" s="31"/>
      <c r="G36" s="31"/>
      <c r="H36" s="31"/>
      <c r="I36" s="22"/>
      <c r="J36" s="22"/>
    </row>
    <row r="37" spans="1:10" s="21" customFormat="1" ht="17.25" hidden="1" customHeight="1">
      <c r="A37" s="28" t="s">
        <v>41</v>
      </c>
      <c r="B37" s="22"/>
      <c r="C37" s="22"/>
      <c r="D37" s="22"/>
      <c r="E37" s="22"/>
      <c r="F37" s="22"/>
      <c r="G37" s="22"/>
      <c r="H37" s="22"/>
      <c r="I37" s="31"/>
      <c r="J37" s="22"/>
    </row>
    <row r="38" spans="1:10" s="21" customFormat="1" ht="31.5" hidden="1" customHeight="1">
      <c r="A38" s="33" t="s">
        <v>42</v>
      </c>
      <c r="B38" s="22">
        <f t="shared" ref="B38:J38" si="1">B17+B18+B23</f>
        <v>37.660000000000011</v>
      </c>
      <c r="C38" s="22"/>
      <c r="D38" s="22">
        <f t="shared" si="1"/>
        <v>34.93</v>
      </c>
      <c r="E38" s="22"/>
      <c r="F38" s="34">
        <f t="shared" si="1"/>
        <v>33.07</v>
      </c>
      <c r="G38" s="34">
        <f t="shared" si="1"/>
        <v>31.21</v>
      </c>
      <c r="H38" s="34"/>
      <c r="I38" s="34">
        <f t="shared" si="1"/>
        <v>27.619999999999997</v>
      </c>
      <c r="J38" s="34">
        <f t="shared" si="1"/>
        <v>17.07</v>
      </c>
    </row>
    <row r="39" spans="1:10" s="21" customFormat="1" ht="8.25" hidden="1" customHeight="1">
      <c r="A39" s="35"/>
      <c r="B39" s="36"/>
      <c r="C39" s="36"/>
      <c r="D39" s="36"/>
      <c r="E39" s="36"/>
      <c r="F39" s="37"/>
      <c r="G39" s="37"/>
      <c r="H39" s="37"/>
      <c r="I39" s="37"/>
      <c r="J39" s="37"/>
    </row>
    <row r="40" spans="1:10" s="21" customFormat="1" ht="8.25" hidden="1" customHeight="1">
      <c r="A40" s="35"/>
      <c r="B40" s="36"/>
      <c r="C40" s="36"/>
      <c r="D40" s="36"/>
      <c r="E40" s="36"/>
      <c r="F40" s="37"/>
      <c r="G40" s="37"/>
      <c r="H40" s="37"/>
      <c r="I40" s="37"/>
      <c r="J40" s="37"/>
    </row>
    <row r="41" spans="1:10" s="21" customFormat="1" ht="31.5" hidden="1">
      <c r="A41" s="20" t="s">
        <v>43</v>
      </c>
      <c r="B41" s="22">
        <v>1.65</v>
      </c>
      <c r="C41" s="22"/>
      <c r="D41" s="22">
        <v>1.65</v>
      </c>
      <c r="E41" s="22"/>
      <c r="F41" s="22">
        <v>1.65</v>
      </c>
      <c r="G41" s="22">
        <v>1.65</v>
      </c>
      <c r="H41" s="22"/>
      <c r="I41" s="22">
        <v>1.65</v>
      </c>
      <c r="J41" s="22">
        <v>1.65</v>
      </c>
    </row>
    <row r="42" spans="1:10" s="21" customFormat="1" ht="40.5" hidden="1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3" spans="1:10" s="21" customFormat="1" ht="30.75" hidden="1" customHeight="1">
      <c r="A43" s="62" t="s">
        <v>44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s="21" customFormat="1" ht="6.75" hidden="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5.75" hidden="1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</row>
    <row r="46" spans="1:10" s="45" customFormat="1" ht="30.75" hidden="1" customHeight="1">
      <c r="A46" s="43" t="s">
        <v>45</v>
      </c>
      <c r="B46" s="44"/>
      <c r="C46" s="44"/>
      <c r="D46" s="44" t="s">
        <v>46</v>
      </c>
      <c r="E46" s="44"/>
      <c r="F46" s="44"/>
      <c r="G46" s="44"/>
      <c r="H46" s="44"/>
      <c r="I46" s="44"/>
      <c r="J46" s="44"/>
    </row>
    <row r="47" spans="1:10" s="45" customFormat="1" ht="14.25" hidden="1" customHeight="1">
      <c r="A47" s="43"/>
      <c r="G47" s="63"/>
      <c r="H47" s="63"/>
      <c r="I47" s="63"/>
      <c r="J47" s="63"/>
    </row>
    <row r="48" spans="1:10" s="45" customFormat="1" ht="19.5" hidden="1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</row>
    <row r="49" spans="1:10" s="45" customFormat="1" ht="21" hidden="1" customHeight="1">
      <c r="A49" s="43" t="s">
        <v>47</v>
      </c>
      <c r="D49" s="45" t="s">
        <v>48</v>
      </c>
      <c r="G49" s="63"/>
      <c r="H49" s="63"/>
      <c r="I49" s="63"/>
      <c r="J49" s="63"/>
    </row>
    <row r="50" spans="1:10" ht="21" hidden="1" customHeight="1">
      <c r="A50" s="3"/>
      <c r="B50" s="4"/>
      <c r="C50" s="4"/>
      <c r="D50" s="4"/>
      <c r="E50" s="4"/>
      <c r="F50" s="4"/>
      <c r="G50" s="64"/>
      <c r="H50" s="64"/>
      <c r="I50" s="64"/>
      <c r="J50" s="64"/>
    </row>
    <row r="51" spans="1:10" s="58" customFormat="1" ht="30">
      <c r="A51" s="55"/>
      <c r="B51" s="56" t="s">
        <v>51</v>
      </c>
      <c r="C51" s="56" t="s">
        <v>52</v>
      </c>
      <c r="D51" s="55"/>
      <c r="E51" s="55"/>
      <c r="F51" s="55"/>
      <c r="G51" s="59" t="s">
        <v>56</v>
      </c>
      <c r="H51" s="59" t="s">
        <v>57</v>
      </c>
      <c r="I51" s="57"/>
      <c r="J51" s="57"/>
    </row>
    <row r="52" spans="1:10" ht="15.75">
      <c r="A52" s="53" t="s">
        <v>22</v>
      </c>
      <c r="B52" s="54">
        <v>4.8499999999999996</v>
      </c>
      <c r="C52" s="54">
        <v>4.8499999999999996</v>
      </c>
      <c r="D52" s="54">
        <v>4.47</v>
      </c>
      <c r="E52" s="54">
        <v>4.47</v>
      </c>
      <c r="F52" s="54">
        <v>4.1100000000000003</v>
      </c>
      <c r="G52" s="54">
        <v>4.1100000000000003</v>
      </c>
      <c r="H52" s="54">
        <v>4.1100000000000003</v>
      </c>
      <c r="I52" s="54">
        <v>4.1100000000000003</v>
      </c>
      <c r="J52" s="54">
        <f>J17</f>
        <v>0</v>
      </c>
    </row>
    <row r="53" spans="1:10" ht="15.75">
      <c r="A53" s="20" t="s">
        <v>23</v>
      </c>
      <c r="B53" s="46">
        <v>19.64</v>
      </c>
      <c r="C53" s="46">
        <v>19.489999999999998</v>
      </c>
      <c r="D53" s="46">
        <v>18.579999999999998</v>
      </c>
      <c r="E53" s="46">
        <v>17.760000000000002</v>
      </c>
      <c r="F53" s="46">
        <v>16.54</v>
      </c>
      <c r="G53" s="46">
        <v>15.37</v>
      </c>
      <c r="H53" s="46">
        <v>14.24</v>
      </c>
      <c r="I53" s="46">
        <v>12.68</v>
      </c>
      <c r="J53" s="46">
        <v>10.72</v>
      </c>
    </row>
    <row r="54" spans="1:10" ht="15.75">
      <c r="A54" s="47" t="s">
        <v>49</v>
      </c>
      <c r="B54" s="48">
        <v>1.65</v>
      </c>
      <c r="C54" s="48">
        <v>1.65</v>
      </c>
      <c r="D54" s="48">
        <v>1.5</v>
      </c>
      <c r="E54" s="48">
        <v>1.5</v>
      </c>
      <c r="F54" s="48">
        <v>1.38</v>
      </c>
      <c r="G54" s="48">
        <v>1.33</v>
      </c>
      <c r="H54" s="48">
        <v>1.33</v>
      </c>
      <c r="I54" s="48">
        <v>1.1499999999999999</v>
      </c>
      <c r="J54" s="48">
        <v>0.57999999999999996</v>
      </c>
    </row>
    <row r="55" spans="1:10" s="50" customFormat="1" ht="15.75">
      <c r="A55" s="47" t="s">
        <v>28</v>
      </c>
      <c r="B55" s="49">
        <f t="shared" ref="B55:J55" si="2">B52+B53+B54</f>
        <v>26.14</v>
      </c>
      <c r="C55" s="49">
        <f t="shared" si="2"/>
        <v>25.989999999999995</v>
      </c>
      <c r="D55" s="49">
        <f t="shared" si="2"/>
        <v>24.549999999999997</v>
      </c>
      <c r="E55" s="49">
        <f t="shared" si="2"/>
        <v>23.73</v>
      </c>
      <c r="F55" s="49">
        <f t="shared" si="2"/>
        <v>22.029999999999998</v>
      </c>
      <c r="G55" s="49">
        <f t="shared" si="2"/>
        <v>20.810000000000002</v>
      </c>
      <c r="H55" s="49">
        <f t="shared" si="2"/>
        <v>19.68</v>
      </c>
      <c r="I55" s="49">
        <f t="shared" si="2"/>
        <v>17.939999999999998</v>
      </c>
      <c r="J55" s="49">
        <f t="shared" si="2"/>
        <v>11.3</v>
      </c>
    </row>
    <row r="57" spans="1:10" s="52" customFormat="1" ht="15.75">
      <c r="A57" s="51" t="s">
        <v>43</v>
      </c>
      <c r="B57" s="51">
        <v>2.02</v>
      </c>
      <c r="C57" s="51">
        <v>2.02</v>
      </c>
      <c r="D57" s="51">
        <v>2.02</v>
      </c>
      <c r="E57" s="51">
        <v>2.02</v>
      </c>
      <c r="F57" s="51">
        <v>2.02</v>
      </c>
      <c r="G57" s="51">
        <v>2.02</v>
      </c>
      <c r="H57" s="51">
        <v>2.02</v>
      </c>
      <c r="I57" s="51">
        <v>2.02</v>
      </c>
      <c r="J57" s="51">
        <v>2.02</v>
      </c>
    </row>
    <row r="63" spans="1:10" hidden="1">
      <c r="A63" s="3" t="s">
        <v>0</v>
      </c>
      <c r="B63" s="4"/>
      <c r="C63" s="4"/>
      <c r="D63" s="4"/>
      <c r="E63" s="4"/>
      <c r="F63" s="4"/>
      <c r="G63" s="64" t="s">
        <v>1</v>
      </c>
      <c r="H63" s="64"/>
      <c r="I63" s="64"/>
      <c r="J63" s="64"/>
    </row>
    <row r="64" spans="1:10" hidden="1">
      <c r="A64" s="3" t="s">
        <v>2</v>
      </c>
      <c r="B64" s="4"/>
      <c r="C64" s="4"/>
      <c r="D64" s="4"/>
      <c r="E64" s="4"/>
      <c r="F64" s="4"/>
      <c r="G64" s="64" t="s">
        <v>3</v>
      </c>
      <c r="H64" s="64"/>
      <c r="I64" s="64"/>
      <c r="J64" s="64"/>
    </row>
    <row r="65" spans="1:10" ht="24" hidden="1" customHeight="1">
      <c r="A65" s="3" t="s">
        <v>4</v>
      </c>
      <c r="B65" s="4"/>
      <c r="C65" s="4"/>
      <c r="D65" s="4"/>
      <c r="E65" s="4"/>
      <c r="F65" s="4"/>
      <c r="G65" s="64" t="s">
        <v>5</v>
      </c>
      <c r="H65" s="64"/>
      <c r="I65" s="64"/>
      <c r="J65" s="64"/>
    </row>
    <row r="66" spans="1:10" hidden="1">
      <c r="A66" s="3" t="s">
        <v>6</v>
      </c>
      <c r="B66" s="4"/>
      <c r="C66" s="4"/>
      <c r="D66" s="4"/>
      <c r="E66" s="4"/>
      <c r="F66" s="4"/>
      <c r="G66" s="64" t="s">
        <v>7</v>
      </c>
      <c r="H66" s="64"/>
      <c r="I66" s="64"/>
      <c r="J66" s="64"/>
    </row>
    <row r="67" spans="1:10" hidden="1"/>
    <row r="68" spans="1:10" ht="3" customHeight="1">
      <c r="I68" s="5"/>
      <c r="J68" s="5"/>
    </row>
    <row r="69" spans="1:10" ht="21.75" customHeight="1">
      <c r="A69" s="65" t="s">
        <v>58</v>
      </c>
      <c r="B69" s="65"/>
      <c r="C69" s="65"/>
      <c r="D69" s="65"/>
      <c r="E69" s="65"/>
      <c r="F69" s="65"/>
      <c r="G69" s="65"/>
      <c r="H69" s="65"/>
      <c r="I69" s="65"/>
      <c r="J69" s="65"/>
    </row>
    <row r="70" spans="1:10" ht="17.25" customHeight="1">
      <c r="A70" s="65" t="s">
        <v>50</v>
      </c>
      <c r="B70" s="65"/>
      <c r="C70" s="65"/>
      <c r="D70" s="65"/>
      <c r="E70" s="65"/>
      <c r="F70" s="65"/>
      <c r="G70" s="65"/>
      <c r="H70" s="65"/>
      <c r="I70" s="65"/>
      <c r="J70" s="65"/>
    </row>
    <row r="71" spans="1:10" ht="18.75">
      <c r="A71" s="60"/>
      <c r="B71" s="60"/>
      <c r="C71" s="60"/>
      <c r="D71" s="60"/>
      <c r="E71" s="60"/>
      <c r="F71" s="60"/>
      <c r="G71" s="60"/>
      <c r="H71" s="60"/>
      <c r="I71" s="60"/>
      <c r="J71" s="60"/>
    </row>
    <row r="72" spans="1:10" ht="18.75">
      <c r="A72" s="61"/>
      <c r="B72" s="61"/>
      <c r="C72" s="61"/>
      <c r="D72" s="61"/>
      <c r="E72" s="61"/>
      <c r="F72" s="61"/>
      <c r="G72" s="61"/>
      <c r="H72" s="61"/>
      <c r="I72" s="61"/>
      <c r="J72" s="61"/>
    </row>
    <row r="73" spans="1:10" ht="1.5" customHeight="1">
      <c r="A73" s="6"/>
      <c r="B73" s="7"/>
      <c r="C73" s="7"/>
      <c r="D73" s="7"/>
      <c r="E73" s="7"/>
      <c r="F73" s="7"/>
      <c r="G73" s="7"/>
      <c r="H73" s="7"/>
      <c r="I73" s="7"/>
      <c r="J73" s="7"/>
    </row>
    <row r="74" spans="1:10" ht="64.5" customHeight="1">
      <c r="A74" s="8"/>
      <c r="B74" s="66" t="s">
        <v>8</v>
      </c>
      <c r="C74" s="67"/>
      <c r="D74" s="9" t="s">
        <v>9</v>
      </c>
      <c r="E74" s="9" t="s">
        <v>55</v>
      </c>
      <c r="F74" s="9" t="s">
        <v>10</v>
      </c>
      <c r="G74" s="66" t="s">
        <v>11</v>
      </c>
      <c r="H74" s="67"/>
      <c r="I74" s="9" t="s">
        <v>12</v>
      </c>
      <c r="J74" s="10" t="s">
        <v>13</v>
      </c>
    </row>
    <row r="75" spans="1:10" ht="72" hidden="1" customHeight="1">
      <c r="A75" s="8"/>
      <c r="B75" s="11" t="s">
        <v>14</v>
      </c>
      <c r="C75" s="11"/>
      <c r="D75" s="11"/>
      <c r="E75" s="11"/>
      <c r="F75" s="11"/>
      <c r="G75" s="11"/>
      <c r="H75" s="11"/>
      <c r="I75" s="11"/>
      <c r="J75" s="12"/>
    </row>
    <row r="76" spans="1:10" ht="72" hidden="1" customHeight="1">
      <c r="A76" s="13" t="s">
        <v>15</v>
      </c>
      <c r="B76" s="14">
        <f>7.23+2.02</f>
        <v>9.25</v>
      </c>
      <c r="C76" s="14"/>
      <c r="D76" s="14"/>
      <c r="E76" s="14"/>
      <c r="F76" s="14"/>
      <c r="G76" s="14"/>
      <c r="H76" s="14"/>
      <c r="I76" s="14"/>
      <c r="J76" s="12"/>
    </row>
    <row r="77" spans="1:10" ht="72" hidden="1" customHeight="1">
      <c r="A77" s="15"/>
      <c r="B77" s="16" t="str">
        <f>"#REF!/B14*100"</f>
        <v>#REF!/B14*100</v>
      </c>
      <c r="C77" s="16"/>
      <c r="D77" s="16"/>
      <c r="E77" s="16"/>
      <c r="F77" s="16"/>
      <c r="G77" s="16"/>
      <c r="H77" s="16"/>
      <c r="I77" s="16"/>
      <c r="J77" s="12"/>
    </row>
    <row r="78" spans="1:10" ht="15.75" customHeight="1">
      <c r="A78" s="15"/>
      <c r="B78" s="68" t="s">
        <v>16</v>
      </c>
      <c r="C78" s="69"/>
      <c r="D78" s="17" t="s">
        <v>17</v>
      </c>
      <c r="E78" s="17" t="s">
        <v>53</v>
      </c>
      <c r="F78" s="18" t="s">
        <v>18</v>
      </c>
      <c r="G78" s="68" t="s">
        <v>19</v>
      </c>
      <c r="H78" s="69"/>
      <c r="I78" s="18" t="s">
        <v>20</v>
      </c>
      <c r="J78" s="19" t="s">
        <v>21</v>
      </c>
    </row>
    <row r="79" spans="1:10" s="21" customFormat="1" ht="15.75" hidden="1">
      <c r="A79" s="20" t="s">
        <v>22</v>
      </c>
      <c r="B79" s="16">
        <v>3.96</v>
      </c>
      <c r="C79" s="16"/>
      <c r="D79" s="16">
        <v>3.66</v>
      </c>
      <c r="E79" s="16"/>
      <c r="F79" s="16">
        <v>3.36</v>
      </c>
      <c r="G79" s="16">
        <v>3.36</v>
      </c>
      <c r="H79" s="16"/>
      <c r="I79" s="16">
        <v>3.36</v>
      </c>
      <c r="J79" s="16">
        <v>0</v>
      </c>
    </row>
    <row r="80" spans="1:10" s="21" customFormat="1" ht="15.75" hidden="1">
      <c r="A80" s="20" t="s">
        <v>23</v>
      </c>
      <c r="B80" s="16">
        <f>11.05+1.3</f>
        <v>12.350000000000001</v>
      </c>
      <c r="C80" s="16"/>
      <c r="D80" s="16">
        <f>9.92+1.3</f>
        <v>11.22</v>
      </c>
      <c r="E80" s="16"/>
      <c r="F80" s="16">
        <f>10.54+1.17</f>
        <v>11.709999999999999</v>
      </c>
      <c r="G80" s="16">
        <f>10+0.85</f>
        <v>10.85</v>
      </c>
      <c r="H80" s="16"/>
      <c r="I80" s="16">
        <f>8.68+0.92</f>
        <v>9.6</v>
      </c>
      <c r="J80" s="16">
        <f>7.4+0.44</f>
        <v>7.8400000000000007</v>
      </c>
    </row>
    <row r="81" spans="1:10" s="21" customFormat="1" ht="63" hidden="1">
      <c r="A81" s="20" t="s">
        <v>24</v>
      </c>
      <c r="B81" s="22">
        <v>0.12</v>
      </c>
      <c r="C81" s="22"/>
      <c r="D81" s="22">
        <v>0.12</v>
      </c>
      <c r="E81" s="22"/>
      <c r="F81" s="22">
        <v>0.22</v>
      </c>
      <c r="G81" s="23">
        <v>0.22</v>
      </c>
      <c r="H81" s="23"/>
      <c r="I81" s="22">
        <v>0.28000000000000008</v>
      </c>
      <c r="J81" s="22">
        <v>0.27</v>
      </c>
    </row>
    <row r="82" spans="1:10" s="21" customFormat="1" ht="47.25" hidden="1">
      <c r="A82" s="20" t="s">
        <v>25</v>
      </c>
      <c r="B82" s="24">
        <v>2.66</v>
      </c>
      <c r="C82" s="24"/>
      <c r="D82" s="24">
        <v>2.6</v>
      </c>
      <c r="E82" s="24"/>
      <c r="F82" s="23"/>
      <c r="G82" s="23"/>
      <c r="H82" s="23"/>
      <c r="I82" s="23"/>
      <c r="J82" s="25"/>
    </row>
    <row r="83" spans="1:10" s="21" customFormat="1" ht="31.5" hidden="1">
      <c r="A83" s="20" t="s">
        <v>26</v>
      </c>
      <c r="B83" s="22">
        <v>0.78</v>
      </c>
      <c r="C83" s="22"/>
      <c r="D83" s="22">
        <v>0.97</v>
      </c>
      <c r="E83" s="22"/>
      <c r="F83" s="22">
        <v>1.23</v>
      </c>
      <c r="G83" s="22">
        <v>1.0900000000000001</v>
      </c>
      <c r="H83" s="22"/>
      <c r="I83" s="23"/>
      <c r="J83" s="25"/>
    </row>
    <row r="84" spans="1:10" s="21" customFormat="1" ht="31.5" hidden="1">
      <c r="A84" s="20" t="s">
        <v>27</v>
      </c>
      <c r="B84" s="22">
        <v>1.48</v>
      </c>
      <c r="C84" s="22"/>
      <c r="D84" s="22">
        <v>1.48</v>
      </c>
      <c r="E84" s="22"/>
      <c r="F84" s="22">
        <v>1.48</v>
      </c>
      <c r="G84" s="22">
        <v>1.48</v>
      </c>
      <c r="H84" s="22"/>
      <c r="I84" s="22">
        <v>1.42</v>
      </c>
      <c r="J84" s="23">
        <v>1.1200000000000001</v>
      </c>
    </row>
    <row r="85" spans="1:10" s="21" customFormat="1" ht="20.25" hidden="1" customHeight="1">
      <c r="A85" s="26" t="s">
        <v>28</v>
      </c>
      <c r="B85" s="27">
        <f>SUM(B79:B84)</f>
        <v>21.350000000000005</v>
      </c>
      <c r="C85" s="27"/>
      <c r="D85" s="27">
        <f>SUM(D79:D84)</f>
        <v>20.05</v>
      </c>
      <c r="E85" s="27"/>
      <c r="F85" s="27">
        <f>SUM(F79:F84)</f>
        <v>18</v>
      </c>
      <c r="G85" s="27">
        <f>SUM(G79:G84)</f>
        <v>17</v>
      </c>
      <c r="H85" s="27"/>
      <c r="I85" s="27">
        <f>SUM(I79:I84)</f>
        <v>14.659999999999998</v>
      </c>
      <c r="J85" s="27">
        <f>SUM(J79:J84)</f>
        <v>9.23</v>
      </c>
    </row>
    <row r="86" spans="1:10" s="21" customFormat="1" ht="18.600000000000001" hidden="1" customHeight="1">
      <c r="A86" s="28" t="s">
        <v>29</v>
      </c>
      <c r="B86" s="25"/>
      <c r="C86" s="25"/>
      <c r="D86" s="25"/>
      <c r="E86" s="25"/>
      <c r="F86" s="25"/>
      <c r="G86" s="25"/>
      <c r="H86" s="25"/>
      <c r="I86" s="25"/>
      <c r="J86" s="25"/>
    </row>
    <row r="87" spans="1:10" s="21" customFormat="1" ht="18.600000000000001" hidden="1" customHeight="1">
      <c r="A87" s="28" t="s">
        <v>30</v>
      </c>
      <c r="B87" s="22"/>
      <c r="C87" s="22"/>
      <c r="D87" s="22"/>
      <c r="E87" s="22"/>
      <c r="F87" s="22"/>
      <c r="G87" s="22"/>
      <c r="H87" s="22"/>
      <c r="I87" s="22"/>
      <c r="J87" s="22"/>
    </row>
    <row r="88" spans="1:10" s="21" customFormat="1" ht="18.600000000000001" hidden="1" customHeight="1">
      <c r="A88" s="29" t="s">
        <v>31</v>
      </c>
      <c r="B88" s="22"/>
      <c r="C88" s="22"/>
      <c r="D88" s="22"/>
      <c r="E88" s="22"/>
      <c r="F88" s="22"/>
      <c r="G88" s="22"/>
      <c r="H88" s="22"/>
      <c r="I88" s="22"/>
      <c r="J88" s="22"/>
    </row>
    <row r="89" spans="1:10" s="21" customFormat="1" ht="18.600000000000001" hidden="1" customHeight="1">
      <c r="A89" s="30" t="s">
        <v>32</v>
      </c>
      <c r="B89" s="22"/>
      <c r="C89" s="22"/>
      <c r="D89" s="22"/>
      <c r="E89" s="22"/>
      <c r="F89" s="22"/>
      <c r="G89" s="22"/>
      <c r="H89" s="22"/>
      <c r="I89" s="22"/>
      <c r="J89" s="22"/>
    </row>
    <row r="90" spans="1:10" s="21" customFormat="1" ht="18.75" hidden="1" customHeight="1">
      <c r="A90" s="30" t="s">
        <v>33</v>
      </c>
      <c r="B90" s="22"/>
      <c r="C90" s="22"/>
      <c r="D90" s="22"/>
      <c r="E90" s="22"/>
      <c r="F90" s="22"/>
      <c r="G90" s="22"/>
      <c r="H90" s="22"/>
      <c r="I90" s="22"/>
      <c r="J90" s="22"/>
    </row>
    <row r="91" spans="1:10" s="21" customFormat="1" ht="30.75" hidden="1" customHeight="1">
      <c r="A91" s="28" t="s">
        <v>34</v>
      </c>
      <c r="B91" s="22"/>
      <c r="C91" s="22"/>
      <c r="D91" s="22"/>
      <c r="E91" s="22"/>
      <c r="F91" s="22"/>
      <c r="G91" s="22"/>
      <c r="H91" s="22"/>
      <c r="I91" s="22"/>
      <c r="J91" s="22"/>
    </row>
    <row r="92" spans="1:10" s="21" customFormat="1" ht="19.5" hidden="1" customHeight="1">
      <c r="A92" s="28" t="s">
        <v>35</v>
      </c>
      <c r="B92" s="22"/>
      <c r="C92" s="22"/>
      <c r="D92" s="22"/>
      <c r="E92" s="22"/>
      <c r="F92" s="22"/>
      <c r="G92" s="22"/>
      <c r="H92" s="22"/>
      <c r="I92" s="22"/>
      <c r="J92" s="22"/>
    </row>
    <row r="93" spans="1:10" s="21" customFormat="1" ht="18.75" hidden="1" customHeight="1">
      <c r="A93" s="28" t="s">
        <v>36</v>
      </c>
      <c r="B93" s="22"/>
      <c r="C93" s="22"/>
      <c r="D93" s="22"/>
      <c r="E93" s="22"/>
      <c r="F93" s="22"/>
      <c r="G93" s="22"/>
      <c r="H93" s="22"/>
      <c r="I93" s="22"/>
      <c r="J93" s="22"/>
    </row>
    <row r="94" spans="1:10" s="21" customFormat="1" ht="17.25" hidden="1" customHeight="1">
      <c r="A94" s="29" t="s">
        <v>31</v>
      </c>
      <c r="B94" s="22"/>
      <c r="C94" s="22"/>
      <c r="D94" s="22"/>
      <c r="E94" s="22"/>
      <c r="F94" s="31"/>
      <c r="G94" s="31"/>
      <c r="H94" s="31"/>
      <c r="I94" s="31"/>
      <c r="J94" s="31"/>
    </row>
    <row r="95" spans="1:10" s="21" customFormat="1" ht="21" hidden="1" customHeight="1">
      <c r="A95" s="32" t="s">
        <v>37</v>
      </c>
      <c r="B95" s="22"/>
      <c r="C95" s="22"/>
      <c r="D95" s="22"/>
      <c r="E95" s="22"/>
      <c r="F95" s="22"/>
      <c r="G95" s="22"/>
      <c r="H95" s="22"/>
      <c r="I95" s="22"/>
      <c r="J95" s="22"/>
    </row>
    <row r="96" spans="1:10" s="21" customFormat="1" ht="21" hidden="1" customHeight="1">
      <c r="A96" s="32" t="s">
        <v>38</v>
      </c>
      <c r="B96" s="22"/>
      <c r="C96" s="22"/>
      <c r="D96" s="22"/>
      <c r="E96" s="22"/>
      <c r="F96" s="22"/>
      <c r="G96" s="22"/>
      <c r="H96" s="22"/>
      <c r="I96" s="22"/>
      <c r="J96" s="22"/>
    </row>
    <row r="97" spans="1:10" s="21" customFormat="1" ht="21" hidden="1" customHeight="1">
      <c r="A97" s="28" t="s">
        <v>39</v>
      </c>
      <c r="B97" s="22"/>
      <c r="C97" s="22"/>
      <c r="D97" s="22"/>
      <c r="E97" s="22"/>
      <c r="F97" s="22"/>
      <c r="G97" s="22"/>
      <c r="H97" s="22"/>
      <c r="I97" s="22"/>
      <c r="J97" s="31"/>
    </row>
    <row r="98" spans="1:10" s="21" customFormat="1" ht="20.25" hidden="1" customHeight="1">
      <c r="A98" s="28" t="s">
        <v>40</v>
      </c>
      <c r="B98" s="31"/>
      <c r="C98" s="31"/>
      <c r="D98" s="31"/>
      <c r="E98" s="31"/>
      <c r="F98" s="31"/>
      <c r="G98" s="31"/>
      <c r="H98" s="31"/>
      <c r="I98" s="22"/>
      <c r="J98" s="22"/>
    </row>
    <row r="99" spans="1:10" s="21" customFormat="1" ht="17.25" hidden="1" customHeight="1">
      <c r="A99" s="28" t="s">
        <v>41</v>
      </c>
      <c r="B99" s="22"/>
      <c r="C99" s="22"/>
      <c r="D99" s="22"/>
      <c r="E99" s="22"/>
      <c r="F99" s="22"/>
      <c r="G99" s="22"/>
      <c r="H99" s="22"/>
      <c r="I99" s="31"/>
      <c r="J99" s="22"/>
    </row>
    <row r="100" spans="1:10" s="21" customFormat="1" ht="31.5" hidden="1" customHeight="1">
      <c r="A100" s="33" t="s">
        <v>42</v>
      </c>
      <c r="B100" s="22">
        <f>B79+B80+B85</f>
        <v>37.660000000000011</v>
      </c>
      <c r="C100" s="22"/>
      <c r="D100" s="22">
        <f>D79+D80+D85</f>
        <v>34.93</v>
      </c>
      <c r="E100" s="22"/>
      <c r="F100" s="34">
        <f>F79+F80+F85</f>
        <v>33.07</v>
      </c>
      <c r="G100" s="34">
        <f>G79+G80+G85</f>
        <v>31.21</v>
      </c>
      <c r="H100" s="34"/>
      <c r="I100" s="34">
        <f>I79+I80+I85</f>
        <v>27.619999999999997</v>
      </c>
      <c r="J100" s="34">
        <f>J79+J80+J85</f>
        <v>17.07</v>
      </c>
    </row>
    <row r="101" spans="1:10" s="21" customFormat="1" ht="8.25" hidden="1" customHeight="1">
      <c r="A101" s="35"/>
      <c r="B101" s="36"/>
      <c r="C101" s="36"/>
      <c r="D101" s="36"/>
      <c r="E101" s="36"/>
      <c r="F101" s="37"/>
      <c r="G101" s="37"/>
      <c r="H101" s="37"/>
      <c r="I101" s="37"/>
      <c r="J101" s="37"/>
    </row>
    <row r="102" spans="1:10" s="21" customFormat="1" ht="8.25" hidden="1" customHeight="1">
      <c r="A102" s="35"/>
      <c r="B102" s="36"/>
      <c r="C102" s="36"/>
      <c r="D102" s="36"/>
      <c r="E102" s="36"/>
      <c r="F102" s="37"/>
      <c r="G102" s="37"/>
      <c r="H102" s="37"/>
      <c r="I102" s="37"/>
      <c r="J102" s="37"/>
    </row>
    <row r="103" spans="1:10" s="21" customFormat="1" ht="31.5" hidden="1">
      <c r="A103" s="20" t="s">
        <v>43</v>
      </c>
      <c r="B103" s="22">
        <v>1.65</v>
      </c>
      <c r="C103" s="22"/>
      <c r="D103" s="22">
        <v>1.65</v>
      </c>
      <c r="E103" s="22"/>
      <c r="F103" s="22">
        <v>1.65</v>
      </c>
      <c r="G103" s="22">
        <v>1.65</v>
      </c>
      <c r="H103" s="22"/>
      <c r="I103" s="22">
        <v>1.65</v>
      </c>
      <c r="J103" s="22">
        <v>1.65</v>
      </c>
    </row>
    <row r="104" spans="1:10" s="21" customFormat="1" ht="40.5" hidden="1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s="21" customFormat="1" ht="30.75" hidden="1" customHeight="1">
      <c r="A105" s="62" t="s">
        <v>44</v>
      </c>
      <c r="B105" s="62"/>
      <c r="C105" s="62"/>
      <c r="D105" s="62"/>
      <c r="E105" s="62"/>
      <c r="F105" s="62"/>
      <c r="G105" s="62"/>
      <c r="H105" s="62"/>
      <c r="I105" s="62"/>
      <c r="J105" s="62"/>
    </row>
    <row r="106" spans="1:10" s="21" customFormat="1" ht="6.75" hidden="1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hidden="1" customHeight="1">
      <c r="A107" s="41"/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s="45" customFormat="1" ht="30.75" hidden="1" customHeight="1">
      <c r="A108" s="43" t="s">
        <v>45</v>
      </c>
      <c r="B108" s="44"/>
      <c r="C108" s="44"/>
      <c r="D108" s="44" t="s">
        <v>46</v>
      </c>
      <c r="E108" s="44"/>
      <c r="F108" s="44"/>
      <c r="G108" s="44"/>
      <c r="H108" s="44"/>
      <c r="I108" s="44"/>
      <c r="J108" s="44"/>
    </row>
    <row r="109" spans="1:10" s="45" customFormat="1" ht="14.25" hidden="1" customHeight="1">
      <c r="A109" s="43"/>
      <c r="G109" s="63"/>
      <c r="H109" s="63"/>
      <c r="I109" s="63"/>
      <c r="J109" s="63"/>
    </row>
    <row r="110" spans="1:10" s="45" customFormat="1" ht="19.5" hidden="1" customHeight="1">
      <c r="A110" s="43"/>
      <c r="B110" s="44"/>
      <c r="C110" s="44"/>
      <c r="D110" s="44"/>
      <c r="E110" s="44"/>
      <c r="F110" s="44"/>
      <c r="G110" s="44"/>
      <c r="H110" s="44"/>
      <c r="I110" s="44"/>
      <c r="J110" s="44"/>
    </row>
    <row r="111" spans="1:10" s="45" customFormat="1" ht="21" hidden="1" customHeight="1">
      <c r="A111" s="43" t="s">
        <v>47</v>
      </c>
      <c r="D111" s="45" t="s">
        <v>48</v>
      </c>
      <c r="G111" s="63"/>
      <c r="H111" s="63"/>
      <c r="I111" s="63"/>
      <c r="J111" s="63"/>
    </row>
    <row r="112" spans="1:10" ht="21" hidden="1" customHeight="1">
      <c r="A112" s="3"/>
      <c r="B112" s="4"/>
      <c r="C112" s="4"/>
      <c r="D112" s="4"/>
      <c r="E112" s="4"/>
      <c r="F112" s="4"/>
      <c r="G112" s="64"/>
      <c r="H112" s="64"/>
      <c r="I112" s="64"/>
      <c r="J112" s="64"/>
    </row>
    <row r="113" spans="1:10" s="58" customFormat="1" ht="30">
      <c r="A113" s="55"/>
      <c r="B113" s="56" t="s">
        <v>51</v>
      </c>
      <c r="C113" s="56" t="s">
        <v>52</v>
      </c>
      <c r="D113" s="55"/>
      <c r="E113" s="55"/>
      <c r="F113" s="55"/>
      <c r="G113" s="59" t="s">
        <v>56</v>
      </c>
      <c r="H113" s="59" t="s">
        <v>57</v>
      </c>
      <c r="I113" s="57"/>
      <c r="J113" s="57"/>
    </row>
    <row r="114" spans="1:10" ht="15.75">
      <c r="A114" s="53" t="s">
        <v>22</v>
      </c>
      <c r="B114" s="54">
        <v>4.43</v>
      </c>
      <c r="C114" s="54">
        <v>4.43</v>
      </c>
      <c r="D114" s="54">
        <v>4.09</v>
      </c>
      <c r="E114" s="54">
        <v>4.09</v>
      </c>
      <c r="F114" s="54">
        <v>3.76</v>
      </c>
      <c r="G114" s="54">
        <v>3.76</v>
      </c>
      <c r="H114" s="54">
        <v>3.76</v>
      </c>
      <c r="I114" s="54">
        <v>3.76</v>
      </c>
      <c r="J114" s="54">
        <f>J79</f>
        <v>0</v>
      </c>
    </row>
    <row r="115" spans="1:10" ht="15.75">
      <c r="A115" s="20" t="s">
        <v>23</v>
      </c>
      <c r="B115" s="46">
        <v>17.95</v>
      </c>
      <c r="C115" s="46">
        <v>17.82</v>
      </c>
      <c r="D115" s="46">
        <v>16.98</v>
      </c>
      <c r="E115" s="46">
        <v>16.23</v>
      </c>
      <c r="F115" s="46">
        <v>15.12</v>
      </c>
      <c r="G115" s="46">
        <v>14.04</v>
      </c>
      <c r="H115" s="46">
        <v>13.01</v>
      </c>
      <c r="I115" s="46">
        <v>11.59</v>
      </c>
      <c r="J115" s="46">
        <v>9.8000000000000007</v>
      </c>
    </row>
    <row r="116" spans="1:10" ht="15.75">
      <c r="A116" s="47" t="s">
        <v>49</v>
      </c>
      <c r="B116" s="48">
        <v>1.51</v>
      </c>
      <c r="C116" s="48">
        <v>1.51</v>
      </c>
      <c r="D116" s="48">
        <v>1.37</v>
      </c>
      <c r="E116" s="48">
        <v>1.37</v>
      </c>
      <c r="F116" s="48">
        <v>1.26</v>
      </c>
      <c r="G116" s="48">
        <v>1.22</v>
      </c>
      <c r="H116" s="48">
        <v>1.22</v>
      </c>
      <c r="I116" s="48">
        <v>1.05</v>
      </c>
      <c r="J116" s="48">
        <v>0.53</v>
      </c>
    </row>
    <row r="117" spans="1:10" s="50" customFormat="1" ht="15.75">
      <c r="A117" s="47" t="s">
        <v>28</v>
      </c>
      <c r="B117" s="49">
        <f t="shared" ref="B117:J117" si="3">B114+B115+B116</f>
        <v>23.89</v>
      </c>
      <c r="C117" s="49">
        <f t="shared" si="3"/>
        <v>23.76</v>
      </c>
      <c r="D117" s="49">
        <f t="shared" si="3"/>
        <v>22.44</v>
      </c>
      <c r="E117" s="49">
        <f t="shared" si="3"/>
        <v>21.69</v>
      </c>
      <c r="F117" s="49">
        <f t="shared" si="3"/>
        <v>20.14</v>
      </c>
      <c r="G117" s="49">
        <f t="shared" si="3"/>
        <v>19.019999999999996</v>
      </c>
      <c r="H117" s="49">
        <f t="shared" si="3"/>
        <v>17.989999999999998</v>
      </c>
      <c r="I117" s="49">
        <f t="shared" si="3"/>
        <v>16.399999999999999</v>
      </c>
      <c r="J117" s="49">
        <f t="shared" si="3"/>
        <v>10.33</v>
      </c>
    </row>
    <row r="119" spans="1:10" s="52" customFormat="1" ht="15.75">
      <c r="A119" s="51" t="s">
        <v>43</v>
      </c>
      <c r="B119" s="51">
        <v>1.85</v>
      </c>
      <c r="C119" s="51">
        <v>1.85</v>
      </c>
      <c r="D119" s="51">
        <v>1.85</v>
      </c>
      <c r="E119" s="51">
        <v>1.85</v>
      </c>
      <c r="F119" s="51">
        <v>1.85</v>
      </c>
      <c r="G119" s="51">
        <v>1.85</v>
      </c>
      <c r="H119" s="51">
        <v>1.85</v>
      </c>
      <c r="I119" s="51">
        <v>1.85</v>
      </c>
      <c r="J119" s="51">
        <v>1.85</v>
      </c>
    </row>
    <row r="124" spans="1:10" hidden="1">
      <c r="A124" s="3" t="s">
        <v>0</v>
      </c>
      <c r="B124" s="4"/>
      <c r="C124" s="4"/>
      <c r="D124" s="4"/>
      <c r="E124" s="4"/>
      <c r="F124" s="4"/>
      <c r="G124" s="64" t="s">
        <v>1</v>
      </c>
      <c r="H124" s="64"/>
      <c r="I124" s="64"/>
      <c r="J124" s="64"/>
    </row>
    <row r="125" spans="1:10" hidden="1">
      <c r="A125" s="3" t="s">
        <v>2</v>
      </c>
      <c r="B125" s="4"/>
      <c r="C125" s="4"/>
      <c r="D125" s="4"/>
      <c r="E125" s="4"/>
      <c r="F125" s="4"/>
      <c r="G125" s="64" t="s">
        <v>3</v>
      </c>
      <c r="H125" s="64"/>
      <c r="I125" s="64"/>
      <c r="J125" s="64"/>
    </row>
    <row r="126" spans="1:10" ht="24" hidden="1" customHeight="1">
      <c r="A126" s="3" t="s">
        <v>4</v>
      </c>
      <c r="B126" s="4"/>
      <c r="C126" s="4"/>
      <c r="D126" s="4"/>
      <c r="E126" s="4"/>
      <c r="F126" s="4"/>
      <c r="G126" s="64" t="s">
        <v>5</v>
      </c>
      <c r="H126" s="64"/>
      <c r="I126" s="64"/>
      <c r="J126" s="64"/>
    </row>
    <row r="127" spans="1:10" hidden="1">
      <c r="A127" s="3" t="s">
        <v>6</v>
      </c>
      <c r="B127" s="4"/>
      <c r="C127" s="4"/>
      <c r="D127" s="4"/>
      <c r="E127" s="4"/>
      <c r="F127" s="4"/>
      <c r="G127" s="64" t="s">
        <v>7</v>
      </c>
      <c r="H127" s="64"/>
      <c r="I127" s="64"/>
      <c r="J127" s="64"/>
    </row>
    <row r="128" spans="1:10" hidden="1"/>
    <row r="129" spans="9:10" ht="3" customHeight="1">
      <c r="I129" s="5"/>
      <c r="J129" s="5"/>
    </row>
  </sheetData>
  <sheetProtection selectLockedCells="1" selectUnlockedCells="1"/>
  <mergeCells count="36">
    <mergeCell ref="G126:J126"/>
    <mergeCell ref="G127:J127"/>
    <mergeCell ref="A70:J70"/>
    <mergeCell ref="A69:J69"/>
    <mergeCell ref="B74:C74"/>
    <mergeCell ref="G74:H74"/>
    <mergeCell ref="B78:C78"/>
    <mergeCell ref="G78:H78"/>
    <mergeCell ref="A105:J105"/>
    <mergeCell ref="G109:J109"/>
    <mergeCell ref="G111:J111"/>
    <mergeCell ref="G112:J112"/>
    <mergeCell ref="G124:J124"/>
    <mergeCell ref="G125:J125"/>
    <mergeCell ref="G63:J63"/>
    <mergeCell ref="G64:J64"/>
    <mergeCell ref="G65:J65"/>
    <mergeCell ref="G66:J66"/>
    <mergeCell ref="A72:J72"/>
    <mergeCell ref="A71:J71"/>
    <mergeCell ref="G1:J1"/>
    <mergeCell ref="G2:J2"/>
    <mergeCell ref="G3:J3"/>
    <mergeCell ref="G4:J4"/>
    <mergeCell ref="A7:J7"/>
    <mergeCell ref="A8:J8"/>
    <mergeCell ref="A9:J9"/>
    <mergeCell ref="A10:J10"/>
    <mergeCell ref="A43:J43"/>
    <mergeCell ref="G47:J47"/>
    <mergeCell ref="G49:J49"/>
    <mergeCell ref="G50:J50"/>
    <mergeCell ref="B12:C12"/>
    <mergeCell ref="B16:C16"/>
    <mergeCell ref="G16:H16"/>
    <mergeCell ref="G12:H12"/>
  </mergeCells>
  <pageMargins left="0.19685039370078741" right="0.11811023622047245" top="0.19685039370078741" bottom="0.15748031496062992" header="0.11811023622047245" footer="0.19685039370078741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СВ.</dc:creator>
  <cp:lastModifiedBy>ДаниеваСК</cp:lastModifiedBy>
  <cp:lastPrinted>2014-03-18T12:37:35Z</cp:lastPrinted>
  <dcterms:created xsi:type="dcterms:W3CDTF">2014-03-18T05:17:34Z</dcterms:created>
  <dcterms:modified xsi:type="dcterms:W3CDTF">2014-03-19T05:36:51Z</dcterms:modified>
</cp:coreProperties>
</file>