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оч овр7  4 кат" sheetId="1" r:id="rId1"/>
  </sheets>
  <externalReferences>
    <externalReference r:id="rId2"/>
  </externalReferences>
  <definedNames>
    <definedName name="_xlnm.Print_Area" localSheetId="0">'Поч овр7  4 кат'!$A$1:$G$86</definedName>
  </definedNames>
  <calcPr calcId="125725"/>
</workbook>
</file>

<file path=xl/calcChain.xml><?xml version="1.0" encoding="utf-8"?>
<calcChain xmlns="http://schemas.openxmlformats.org/spreadsheetml/2006/main">
  <c r="E75" i="1"/>
  <c r="E74"/>
  <c r="D54"/>
  <c r="D53"/>
  <c r="D52"/>
  <c r="E33"/>
  <c r="D35" s="1"/>
  <c r="F26"/>
  <c r="E26"/>
  <c r="G25"/>
  <c r="F25"/>
  <c r="E25"/>
  <c r="G24"/>
  <c r="F24"/>
  <c r="E24"/>
  <c r="F23"/>
  <c r="E23"/>
  <c r="D45" l="1"/>
  <c r="D50"/>
</calcChain>
</file>

<file path=xl/sharedStrings.xml><?xml version="1.0" encoding="utf-8"?>
<sst xmlns="http://schemas.openxmlformats.org/spreadsheetml/2006/main" count="102" uniqueCount="86">
  <si>
    <t>О Т Ч Е Т  о  выполнении договора управления</t>
  </si>
  <si>
    <t>ОАО "ДК Нижегородского района"</t>
  </si>
  <si>
    <t>за 2016 год</t>
  </si>
  <si>
    <t>Почаинский овраг дом № 7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</si>
  <si>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</si>
  <si>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</si>
  <si>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</si>
  <si>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</si>
  <si>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</si>
  <si>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</si>
  <si>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</si>
  <si>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</si>
  <si>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</si>
  <si>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30.12.2011г.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</si>
  <si>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</si>
  <si>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</si>
  <si>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</si>
  <si>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</si>
  <si>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</si>
  <si>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</si>
  <si>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</si>
  <si>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</si>
  <si>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</si>
  <si>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</si>
  <si>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</si>
  <si>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</si>
  <si>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</si>
  <si>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</si>
  <si>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</si>
  <si>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</si>
  <si>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</si>
  <si>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</si>
  <si>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</si>
  <si>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</si>
  <si>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</si>
  <si>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</si>
  <si>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</si>
  <si>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</si>
  <si>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</si>
  <si>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</si>
  <si>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</si>
  <si>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</si>
  <si>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</si>
  <si>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</si>
  <si>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</si>
  <si>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</si>
  <si>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</si>
  <si>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</si>
  <si>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</si>
  <si>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</si>
  <si>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</si>
  <si>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</si>
  <si>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</si>
  <si>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</si>
  <si>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</si>
  <si>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</si>
  <si>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</si>
  <si>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</si>
  <si>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</si>
  <si>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</si>
  <si>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</si>
  <si>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</si>
  <si>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</si>
  <si>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</si>
  <si>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</si>
  <si>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</si>
  <si>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</si>
  <si>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</si>
  <si>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</si>
  <si>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</si>
  <si>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</si>
  <si>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 системы ХВС</t>
  </si>
  <si>
    <t>Март 2016 г.</t>
  </si>
  <si>
    <t>НЭК-НН</t>
  </si>
  <si>
    <t>Апрель 2016 г.</t>
  </si>
  <si>
    <t>Май 2016 г.</t>
  </si>
  <si>
    <t>Итого:</t>
  </si>
  <si>
    <t>3. КАПИТАЛЬНЫЙ РЕМОНТ</t>
  </si>
  <si>
    <t>Не проводились</t>
  </si>
  <si>
    <t>4.  УПРАВЛЕНИЕ МНОГОКВАРТРИНЫМ ДОМОМ</t>
  </si>
  <si>
    <t xml:space="preserve">Наименование договоров </t>
  </si>
  <si>
    <t>Отчисление по основному договору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</si>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</sst>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</cellStyleXfs>
  <cellXfs count="14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5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7" fillId="0" borderId="16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164" fontId="18" fillId="0" borderId="9" xfId="1" applyFont="1" applyFill="1" applyBorder="1" applyAlignment="1">
      <alignment horizontal="center" vertical="top"/>
    </xf>
    <xf numFmtId="164" fontId="18" fillId="0" borderId="5" xfId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19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18" xfId="0" applyFont="1" applyFill="1" applyBorder="1" applyAlignment="1">
      <alignment horizontal="justify" vertical="center"/>
    </xf>
    <xf numFmtId="0" fontId="15" fillId="0" borderId="19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1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top"/>
    </xf>
    <xf numFmtId="0" fontId="15" fillId="0" borderId="23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1" xfId="0" applyFont="1" applyFill="1" applyBorder="1" applyAlignment="1">
      <alignment horizontal="justify" vertical="top"/>
    </xf>
    <xf numFmtId="0" fontId="15" fillId="0" borderId="24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164" fontId="20" fillId="0" borderId="11" xfId="1" applyFont="1" applyFill="1" applyBorder="1" applyAlignment="1">
      <alignment horizontal="center" vertical="center"/>
    </xf>
    <xf numFmtId="164" fontId="20" fillId="0" borderId="20" xfId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3" fillId="0" borderId="22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164" fontId="21" fillId="0" borderId="11" xfId="0" applyNumberFormat="1" applyFont="1" applyFill="1" applyBorder="1" applyAlignment="1">
      <alignment horizontal="center"/>
    </xf>
    <xf numFmtId="164" fontId="21" fillId="0" borderId="20" xfId="0" applyNumberFormat="1" applyFont="1" applyFill="1" applyBorder="1" applyAlignment="1">
      <alignment horizontal="center"/>
    </xf>
    <xf numFmtId="0" fontId="19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16" fillId="0" borderId="0" xfId="0" applyFont="1" applyFill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justify" vertical="top"/>
    </xf>
    <xf numFmtId="0" fontId="3" fillId="0" borderId="34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0" fontId="3" fillId="0" borderId="35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37" xfId="0" applyFont="1" applyFill="1" applyBorder="1" applyAlignment="1">
      <alignment horizontal="left" vertical="top"/>
    </xf>
    <xf numFmtId="164" fontId="3" fillId="0" borderId="37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justify" vertical="center"/>
    </xf>
    <xf numFmtId="0" fontId="3" fillId="0" borderId="38" xfId="0" applyFont="1" applyFill="1" applyBorder="1" applyAlignment="1">
      <alignment horizontal="justify" vertical="center"/>
    </xf>
    <xf numFmtId="0" fontId="3" fillId="0" borderId="39" xfId="0" applyFont="1" applyFill="1" applyBorder="1" applyAlignment="1">
      <alignment vertical="top"/>
    </xf>
    <xf numFmtId="0" fontId="3" fillId="0" borderId="40" xfId="0" applyFont="1" applyFill="1" applyBorder="1" applyAlignment="1">
      <alignment horizontal="left" vertical="top"/>
    </xf>
    <xf numFmtId="164" fontId="3" fillId="0" borderId="41" xfId="1" applyFont="1" applyFill="1" applyBorder="1" applyAlignment="1">
      <alignment horizontal="left" vertical="top"/>
    </xf>
    <xf numFmtId="0" fontId="3" fillId="0" borderId="42" xfId="0" applyFont="1" applyFill="1" applyBorder="1" applyAlignment="1">
      <alignment vertical="top"/>
    </xf>
    <xf numFmtId="0" fontId="3" fillId="0" borderId="43" xfId="0" applyFont="1" applyFill="1" applyBorder="1" applyAlignment="1">
      <alignment vertical="top"/>
    </xf>
    <xf numFmtId="0" fontId="3" fillId="0" borderId="44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4" fontId="3" fillId="0" borderId="46" xfId="0" applyNumberFormat="1" applyFont="1" applyFill="1" applyBorder="1" applyAlignment="1">
      <alignment horizontal="center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46" xfId="0" applyFont="1" applyFill="1" applyBorder="1" applyAlignment="1">
      <alignment horizontal="justify" vertical="top"/>
    </xf>
    <xf numFmtId="0" fontId="3" fillId="0" borderId="44" xfId="0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vertical="top"/>
    </xf>
    <xf numFmtId="164" fontId="3" fillId="0" borderId="33" xfId="1" applyFont="1" applyFill="1" applyBorder="1" applyAlignment="1">
      <alignment horizontal="left" vertical="top"/>
    </xf>
    <xf numFmtId="4" fontId="3" fillId="0" borderId="46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25"/>
  <sheetViews>
    <sheetView tabSelected="1" view="pageBreakPreview" zoomScaleNormal="100" zoomScaleSheetLayoutView="100" workbookViewId="0">
      <selection activeCell="G51" sqref="G51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19" style="2" customWidth="1"/>
    <col min="6" max="6" width="16" style="2" bestFit="1" customWidth="1"/>
    <col min="7" max="7" width="20.140625" style="2" customWidth="1"/>
    <col min="8" max="8" width="12.140625" style="2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>
      <c r="A7" s="2" t="s">
        <v>4</v>
      </c>
      <c r="B7" s="2">
        <v>1917</v>
      </c>
      <c r="C7" s="2" t="s">
        <v>5</v>
      </c>
    </row>
    <row r="8" spans="1:16" s="14" customFormat="1" ht="15.75">
      <c r="A8" s="14" t="s">
        <v>6</v>
      </c>
      <c r="B8" s="15">
        <v>812.8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6"/>
      <c r="K13" s="3"/>
      <c r="L13" s="4"/>
      <c r="M13" s="5"/>
      <c r="N13" s="5"/>
      <c r="O13" s="3"/>
      <c r="P13" s="3"/>
    </row>
    <row r="15" spans="1:16">
      <c r="A15" s="2" t="s">
        <v>14</v>
      </c>
      <c r="P15" s="16"/>
    </row>
    <row r="16" spans="1:16">
      <c r="A16" s="2" t="s">
        <v>15</v>
      </c>
      <c r="O16" s="16"/>
      <c r="P16" s="16"/>
    </row>
    <row r="17" spans="1:16">
      <c r="O17" s="16"/>
    </row>
    <row r="18" spans="1:16" ht="20.25">
      <c r="A18" s="17" t="s">
        <v>16</v>
      </c>
      <c r="B18" s="17"/>
      <c r="C18" s="17"/>
      <c r="D18" s="17"/>
      <c r="E18" s="17"/>
      <c r="F18" s="17"/>
      <c r="G18" s="17"/>
      <c r="O18" s="16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29" customFormat="1" ht="49.5">
      <c r="A21" s="18" t="s">
        <v>18</v>
      </c>
      <c r="B21" s="19" t="s">
        <v>19</v>
      </c>
      <c r="C21" s="19" t="s">
        <v>20</v>
      </c>
      <c r="D21" s="20" t="s">
        <v>21</v>
      </c>
      <c r="E21" s="21"/>
      <c r="F21" s="22" t="s">
        <v>22</v>
      </c>
      <c r="G21" s="23" t="s">
        <v>23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thickBot="1">
      <c r="A22" s="30"/>
      <c r="B22" s="31" t="s">
        <v>24</v>
      </c>
      <c r="C22" s="31" t="s">
        <v>24</v>
      </c>
      <c r="D22" s="32" t="s">
        <v>25</v>
      </c>
      <c r="E22" s="31" t="s">
        <v>26</v>
      </c>
      <c r="F22" s="32" t="s">
        <v>27</v>
      </c>
      <c r="G22" s="33" t="s">
        <v>28</v>
      </c>
      <c r="H22" s="25"/>
      <c r="I22" s="25"/>
      <c r="L22" s="27"/>
      <c r="M22" s="28"/>
      <c r="N22" s="28"/>
    </row>
    <row r="23" spans="1:16" s="29" customFormat="1" ht="33">
      <c r="A23" s="34" t="s">
        <v>29</v>
      </c>
      <c r="B23" s="35">
        <v>168707.85</v>
      </c>
      <c r="C23" s="35">
        <v>185471.52282459952</v>
      </c>
      <c r="D23" s="35">
        <v>38966.31</v>
      </c>
      <c r="E23" s="36">
        <f>B23-C23</f>
        <v>-16763.672824599518</v>
      </c>
      <c r="F23" s="36">
        <f>D23+B23-C23</f>
        <v>22202.637175400479</v>
      </c>
      <c r="G23" s="37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>
      <c r="A24" s="38" t="s">
        <v>30</v>
      </c>
      <c r="B24" s="39">
        <v>48745.42</v>
      </c>
      <c r="C24" s="39">
        <v>53552.42</v>
      </c>
      <c r="D24" s="39">
        <v>11004.229999999996</v>
      </c>
      <c r="E24" s="39">
        <f t="shared" ref="E24:E26" si="0">B24-C24</f>
        <v>-4807</v>
      </c>
      <c r="F24" s="39">
        <f>D24+B24-C24</f>
        <v>6197.2299999999959</v>
      </c>
      <c r="G24" s="40">
        <f>C24-D62</f>
        <v>15082.259999999995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>
      <c r="A25" s="38" t="s">
        <v>31</v>
      </c>
      <c r="B25" s="39">
        <v>0</v>
      </c>
      <c r="C25" s="39">
        <v>1251.29</v>
      </c>
      <c r="D25" s="39">
        <v>1398.4999999999964</v>
      </c>
      <c r="E25" s="39">
        <f t="shared" si="0"/>
        <v>-1251.29</v>
      </c>
      <c r="F25" s="39">
        <f>D25+B25-C25</f>
        <v>147.2099999999964</v>
      </c>
      <c r="G25" s="40">
        <f>C25-D68</f>
        <v>1251.29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ht="17.25" thickBot="1">
      <c r="A26" s="41" t="s">
        <v>32</v>
      </c>
      <c r="B26" s="42">
        <v>15747.15</v>
      </c>
      <c r="C26" s="42">
        <v>17311.867175400504</v>
      </c>
      <c r="D26" s="42">
        <v>3564.649999999996</v>
      </c>
      <c r="E26" s="42">
        <f t="shared" si="0"/>
        <v>-1564.7171754005049</v>
      </c>
      <c r="F26" s="42">
        <f>D26+B26-C26</f>
        <v>1999.9328245994911</v>
      </c>
      <c r="G26" s="43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>
      <c r="A27" s="44" t="s">
        <v>33</v>
      </c>
      <c r="B27" s="44"/>
      <c r="C27" s="44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>
      <c r="A28" s="45"/>
      <c r="B28" s="45"/>
      <c r="C28" s="46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29" customFormat="1" ht="20.25">
      <c r="A29" s="47" t="s">
        <v>34</v>
      </c>
      <c r="B29" s="47"/>
      <c r="C29" s="47"/>
      <c r="D29" s="47"/>
      <c r="E29" s="47"/>
      <c r="F29" s="47"/>
      <c r="G29" s="47"/>
      <c r="H29" s="24"/>
      <c r="I29" s="25"/>
      <c r="J29" s="26"/>
      <c r="K29" s="26"/>
      <c r="L29" s="27"/>
      <c r="M29" s="28"/>
      <c r="N29" s="28"/>
      <c r="O29" s="26"/>
      <c r="P29" s="26"/>
    </row>
    <row r="30" spans="1:16" s="29" customFormat="1">
      <c r="A30" s="24"/>
      <c r="B30" s="24"/>
      <c r="C30" s="24"/>
      <c r="D30" s="24"/>
      <c r="E30" s="24"/>
      <c r="F30" s="24"/>
      <c r="G30" s="24"/>
      <c r="H30" s="24"/>
      <c r="I30" s="25"/>
      <c r="J30" s="26"/>
      <c r="K30" s="26"/>
      <c r="L30" s="27"/>
      <c r="M30" s="28"/>
      <c r="N30" s="28"/>
      <c r="O30" s="26"/>
      <c r="P30" s="26"/>
    </row>
    <row r="31" spans="1:16" s="29" customFormat="1" ht="42" customHeight="1">
      <c r="A31" s="48" t="s">
        <v>35</v>
      </c>
      <c r="B31" s="48"/>
      <c r="C31" s="48"/>
      <c r="D31" s="48"/>
      <c r="E31" s="48"/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29" customFormat="1" ht="17.25" thickBot="1">
      <c r="A32" s="24"/>
      <c r="B32" s="24"/>
      <c r="C32" s="24"/>
      <c r="D32" s="24"/>
      <c r="E32" s="24"/>
      <c r="F32" s="24"/>
      <c r="G32" s="24"/>
      <c r="H32" s="24"/>
      <c r="I32" s="25"/>
      <c r="J32" s="26"/>
      <c r="K32" s="26"/>
      <c r="L32" s="27"/>
      <c r="M32" s="28"/>
      <c r="N32" s="28"/>
      <c r="O32" s="26"/>
      <c r="P32" s="26"/>
    </row>
    <row r="33" spans="1:16" s="29" customFormat="1" ht="17.25" thickBot="1">
      <c r="A33" s="49" t="s">
        <v>36</v>
      </c>
      <c r="B33" s="49"/>
      <c r="C33" s="49"/>
      <c r="D33" s="49"/>
      <c r="E33" s="50">
        <f>B23+B26</f>
        <v>184455</v>
      </c>
      <c r="F33" s="24"/>
      <c r="G33" s="24"/>
      <c r="H33" s="46"/>
      <c r="I33" s="25"/>
      <c r="J33" s="51"/>
      <c r="K33" s="26"/>
      <c r="L33" s="27"/>
      <c r="M33" s="28"/>
      <c r="N33" s="28"/>
      <c r="O33" s="26"/>
      <c r="P33" s="26"/>
    </row>
    <row r="34" spans="1:16" s="29" customFormat="1" ht="17.25" thickBot="1">
      <c r="A34" s="52"/>
      <c r="B34" s="52"/>
      <c r="C34" s="52"/>
      <c r="D34" s="52"/>
      <c r="E34" s="52"/>
      <c r="F34" s="24"/>
      <c r="G34" s="24"/>
      <c r="H34" s="24"/>
      <c r="I34" s="25"/>
      <c r="J34" s="26"/>
      <c r="K34" s="26"/>
      <c r="L34" s="27"/>
      <c r="M34" s="28"/>
      <c r="N34" s="28"/>
      <c r="O34" s="26"/>
      <c r="P34" s="26"/>
    </row>
    <row r="35" spans="1:16" s="29" customFormat="1" ht="17.25" thickBot="1">
      <c r="A35" s="53" t="s">
        <v>37</v>
      </c>
      <c r="B35" s="54"/>
      <c r="C35" s="54"/>
      <c r="D35" s="55">
        <f>(E33-D52)*'[1]% для расчета 2016'!G7/100</f>
        <v>66029.747202000901</v>
      </c>
      <c r="E35" s="56"/>
      <c r="F35" s="24"/>
      <c r="G35" s="46"/>
      <c r="H35" s="57"/>
      <c r="L35" s="58"/>
      <c r="M35" s="59"/>
      <c r="N35" s="59"/>
    </row>
    <row r="36" spans="1:16" s="29" customFormat="1" ht="72" customHeight="1">
      <c r="A36" s="60" t="s">
        <v>38</v>
      </c>
      <c r="B36" s="61"/>
      <c r="C36" s="61"/>
      <c r="D36" s="62" t="s">
        <v>39</v>
      </c>
      <c r="E36" s="63"/>
      <c r="F36" s="24"/>
      <c r="G36" s="24"/>
      <c r="H36" s="24"/>
      <c r="L36" s="58"/>
      <c r="M36" s="59"/>
      <c r="N36" s="59"/>
    </row>
    <row r="37" spans="1:16" s="29" customFormat="1" ht="51" customHeight="1">
      <c r="A37" s="64" t="s">
        <v>40</v>
      </c>
      <c r="B37" s="65"/>
      <c r="C37" s="66"/>
      <c r="D37" s="62" t="s">
        <v>39</v>
      </c>
      <c r="E37" s="63"/>
      <c r="F37" s="24"/>
      <c r="G37" s="24"/>
      <c r="H37" s="24"/>
      <c r="L37" s="58"/>
      <c r="M37" s="59"/>
      <c r="N37" s="59"/>
    </row>
    <row r="38" spans="1:16" s="29" customFormat="1" ht="55.5" customHeight="1">
      <c r="A38" s="67" t="s">
        <v>41</v>
      </c>
      <c r="B38" s="68"/>
      <c r="C38" s="68"/>
      <c r="D38" s="64" t="s">
        <v>42</v>
      </c>
      <c r="E38" s="69"/>
      <c r="F38" s="24"/>
      <c r="G38" s="24"/>
      <c r="H38" s="24"/>
      <c r="L38" s="58"/>
      <c r="M38" s="59"/>
      <c r="N38" s="59"/>
    </row>
    <row r="39" spans="1:16" s="29" customFormat="1" ht="33.75" customHeight="1">
      <c r="A39" s="67" t="s">
        <v>43</v>
      </c>
      <c r="B39" s="68"/>
      <c r="C39" s="68"/>
      <c r="D39" s="62" t="s">
        <v>44</v>
      </c>
      <c r="E39" s="63"/>
      <c r="F39" s="24"/>
      <c r="G39" s="24"/>
      <c r="H39" s="24"/>
      <c r="L39" s="58"/>
      <c r="M39" s="59"/>
      <c r="N39" s="59"/>
    </row>
    <row r="40" spans="1:16" s="29" customFormat="1" ht="49.5" customHeight="1">
      <c r="A40" s="70" t="s">
        <v>45</v>
      </c>
      <c r="B40" s="71"/>
      <c r="C40" s="71"/>
      <c r="D40" s="62" t="s">
        <v>39</v>
      </c>
      <c r="E40" s="63"/>
      <c r="F40" s="24"/>
      <c r="G40" s="24"/>
      <c r="H40" s="24"/>
      <c r="L40" s="58"/>
      <c r="M40" s="59"/>
      <c r="N40" s="59"/>
    </row>
    <row r="41" spans="1:16" s="29" customFormat="1" ht="31.5" customHeight="1">
      <c r="A41" s="70" t="s">
        <v>46</v>
      </c>
      <c r="B41" s="71"/>
      <c r="C41" s="71"/>
      <c r="D41" s="64" t="s">
        <v>47</v>
      </c>
      <c r="E41" s="69"/>
      <c r="F41" s="24"/>
      <c r="G41" s="24"/>
      <c r="H41" s="24"/>
      <c r="L41" s="58"/>
      <c r="M41" s="59"/>
      <c r="N41" s="59"/>
    </row>
    <row r="42" spans="1:16" s="29" customFormat="1" ht="16.5" customHeight="1">
      <c r="A42" s="72" t="s">
        <v>48</v>
      </c>
      <c r="B42" s="73"/>
      <c r="C42" s="74"/>
      <c r="D42" s="62" t="s">
        <v>39</v>
      </c>
      <c r="E42" s="63"/>
      <c r="F42" s="24"/>
      <c r="G42" s="24"/>
      <c r="H42" s="24"/>
      <c r="L42" s="58"/>
      <c r="M42" s="59"/>
      <c r="N42" s="59"/>
    </row>
    <row r="43" spans="1:16" s="29" customFormat="1">
      <c r="A43" s="66" t="s">
        <v>49</v>
      </c>
      <c r="B43" s="68"/>
      <c r="C43" s="75"/>
      <c r="D43" s="76" t="s">
        <v>39</v>
      </c>
      <c r="E43" s="77"/>
      <c r="F43" s="24"/>
      <c r="G43" s="24"/>
      <c r="H43" s="24"/>
      <c r="L43" s="58"/>
      <c r="M43" s="59"/>
      <c r="N43" s="59"/>
    </row>
    <row r="44" spans="1:16" s="29" customFormat="1">
      <c r="A44" s="76" t="s">
        <v>50</v>
      </c>
      <c r="B44" s="78"/>
      <c r="C44" s="78"/>
      <c r="D44" s="79" t="s">
        <v>51</v>
      </c>
      <c r="E44" s="80"/>
      <c r="F44" s="24"/>
      <c r="G44" s="24"/>
      <c r="H44" s="24"/>
      <c r="L44" s="58"/>
      <c r="M44" s="59"/>
      <c r="N44" s="59"/>
    </row>
    <row r="45" spans="1:16" s="29" customFormat="1">
      <c r="A45" s="67" t="s">
        <v>52</v>
      </c>
      <c r="B45" s="68"/>
      <c r="C45" s="68"/>
      <c r="D45" s="81">
        <f>(E33-D52)*'[1]% для расчета 2016'!G8/100</f>
        <v>88179.590008813087</v>
      </c>
      <c r="E45" s="82"/>
      <c r="F45" s="24"/>
      <c r="G45" s="24"/>
      <c r="H45" s="24"/>
      <c r="L45" s="58"/>
      <c r="M45" s="59"/>
      <c r="N45" s="59"/>
    </row>
    <row r="46" spans="1:16" s="29" customFormat="1" ht="16.5" customHeight="1">
      <c r="A46" s="83" t="s">
        <v>53</v>
      </c>
      <c r="B46" s="84"/>
      <c r="C46" s="84"/>
      <c r="D46" s="62" t="s">
        <v>54</v>
      </c>
      <c r="E46" s="63"/>
      <c r="F46" s="24"/>
      <c r="G46" s="24"/>
      <c r="H46" s="24"/>
      <c r="L46" s="58"/>
      <c r="M46" s="59"/>
      <c r="N46" s="59"/>
    </row>
    <row r="47" spans="1:16" s="29" customFormat="1" ht="60.75" customHeight="1">
      <c r="A47" s="85"/>
      <c r="B47" s="86"/>
      <c r="C47" s="86"/>
      <c r="D47" s="62"/>
      <c r="E47" s="63"/>
      <c r="F47" s="24"/>
      <c r="G47" s="24"/>
      <c r="H47" s="24"/>
      <c r="L47" s="58"/>
      <c r="M47" s="59"/>
      <c r="N47" s="59"/>
    </row>
    <row r="48" spans="1:16" s="29" customFormat="1" ht="60.75" customHeight="1">
      <c r="A48" s="65" t="s">
        <v>55</v>
      </c>
      <c r="B48" s="65"/>
      <c r="C48" s="66"/>
      <c r="D48" s="64" t="s">
        <v>56</v>
      </c>
      <c r="E48" s="69"/>
      <c r="F48" s="24"/>
      <c r="G48" s="24"/>
      <c r="H48" s="24"/>
      <c r="L48" s="58"/>
      <c r="M48" s="59"/>
      <c r="N48" s="59"/>
    </row>
    <row r="49" spans="1:16" s="29" customFormat="1" ht="36.75" customHeight="1">
      <c r="A49" s="67" t="s">
        <v>57</v>
      </c>
      <c r="B49" s="68"/>
      <c r="C49" s="68"/>
      <c r="D49" s="64" t="s">
        <v>56</v>
      </c>
      <c r="E49" s="69"/>
      <c r="F49" s="24"/>
      <c r="G49" s="24"/>
      <c r="H49" s="24"/>
      <c r="L49" s="58"/>
      <c r="M49" s="59"/>
      <c r="N49" s="59"/>
    </row>
    <row r="50" spans="1:16" s="29" customFormat="1" ht="22.5" customHeight="1">
      <c r="A50" s="76" t="s">
        <v>58</v>
      </c>
      <c r="B50" s="78"/>
      <c r="C50" s="78"/>
      <c r="D50" s="81">
        <f>(E33-D52)*'[1]% для расчета 2016'!G6/100</f>
        <v>10145.393689186019</v>
      </c>
      <c r="E50" s="82"/>
      <c r="F50" s="24"/>
      <c r="G50" s="24"/>
      <c r="H50" s="24"/>
      <c r="L50" s="58"/>
      <c r="M50" s="59"/>
      <c r="N50" s="59"/>
    </row>
    <row r="51" spans="1:16" s="29" customFormat="1" ht="53.25" customHeight="1">
      <c r="A51" s="67" t="s">
        <v>59</v>
      </c>
      <c r="B51" s="68"/>
      <c r="C51" s="68"/>
      <c r="D51" s="64" t="s">
        <v>60</v>
      </c>
      <c r="E51" s="69"/>
      <c r="F51" s="24"/>
      <c r="G51" s="24"/>
      <c r="H51" s="24"/>
      <c r="L51" s="58"/>
      <c r="M51" s="59"/>
      <c r="N51" s="59"/>
    </row>
    <row r="52" spans="1:16">
      <c r="A52" s="87" t="s">
        <v>61</v>
      </c>
      <c r="B52" s="88"/>
      <c r="C52" s="88"/>
      <c r="D52" s="89">
        <f>D53+D54</f>
        <v>20100.269100000001</v>
      </c>
      <c r="E52" s="90"/>
      <c r="I52" s="2"/>
      <c r="J52" s="2"/>
      <c r="K52" s="2"/>
      <c r="L52" s="91"/>
      <c r="M52" s="92"/>
      <c r="N52" s="92"/>
      <c r="O52" s="2"/>
      <c r="P52" s="2"/>
    </row>
    <row r="53" spans="1:16" s="29" customFormat="1" ht="39.75" customHeight="1">
      <c r="A53" s="67" t="s">
        <v>62</v>
      </c>
      <c r="B53" s="68"/>
      <c r="C53" s="68"/>
      <c r="D53" s="93">
        <f>(C23+C24+C25+C26)*1.8%</f>
        <v>4636.5678000000016</v>
      </c>
      <c r="E53" s="94" t="s">
        <v>63</v>
      </c>
      <c r="F53" s="24"/>
      <c r="G53" s="24"/>
      <c r="H53" s="24"/>
      <c r="L53" s="58"/>
      <c r="M53" s="59"/>
      <c r="N53" s="59"/>
    </row>
    <row r="54" spans="1:16" s="29" customFormat="1" ht="83.25" customHeight="1" thickBot="1">
      <c r="A54" s="95" t="s">
        <v>64</v>
      </c>
      <c r="B54" s="96"/>
      <c r="C54" s="96"/>
      <c r="D54" s="93">
        <f>B26*0.982</f>
        <v>15463.701299999999</v>
      </c>
      <c r="E54" s="97" t="s">
        <v>65</v>
      </c>
      <c r="F54" s="24"/>
      <c r="G54" s="24"/>
      <c r="H54" s="24"/>
      <c r="L54" s="58"/>
      <c r="M54" s="59"/>
      <c r="N54" s="59"/>
    </row>
    <row r="55" spans="1:16" s="29" customFormat="1">
      <c r="A55" s="45"/>
      <c r="B55" s="45"/>
      <c r="C55" s="98"/>
      <c r="D55" s="24"/>
      <c r="E55" s="24"/>
      <c r="F55" s="24"/>
      <c r="G55" s="24"/>
      <c r="H55" s="24"/>
      <c r="I55" s="26"/>
      <c r="J55" s="26"/>
      <c r="K55" s="26"/>
      <c r="L55" s="27"/>
      <c r="M55" s="28"/>
      <c r="N55" s="28"/>
      <c r="O55" s="26"/>
      <c r="P55" s="26"/>
    </row>
    <row r="56" spans="1:16" s="29" customFormat="1">
      <c r="A56" s="99" t="s">
        <v>66</v>
      </c>
      <c r="B56" s="99"/>
      <c r="C56" s="99"/>
      <c r="D56" s="99"/>
      <c r="E56" s="99"/>
      <c r="F56" s="99"/>
      <c r="G56" s="24"/>
      <c r="H56" s="24"/>
      <c r="I56" s="25"/>
      <c r="J56" s="26"/>
      <c r="K56" s="26"/>
      <c r="L56" s="27"/>
      <c r="M56" s="28"/>
      <c r="N56" s="28"/>
      <c r="O56" s="26"/>
      <c r="P56" s="26"/>
    </row>
    <row r="57" spans="1:16" s="29" customFormat="1" ht="17.25" thickBot="1">
      <c r="A57" s="24"/>
      <c r="B57" s="24"/>
      <c r="C57" s="24"/>
      <c r="D57" s="24"/>
      <c r="E57" s="24"/>
      <c r="F57" s="24"/>
      <c r="G57" s="24"/>
      <c r="H57" s="24"/>
      <c r="I57" s="25"/>
      <c r="J57" s="26"/>
      <c r="K57" s="26"/>
      <c r="L57" s="27"/>
      <c r="M57" s="28"/>
      <c r="N57" s="28"/>
      <c r="O57" s="26"/>
      <c r="P57" s="26"/>
    </row>
    <row r="58" spans="1:16" s="29" customFormat="1" ht="33.75" thickBot="1">
      <c r="A58" s="100" t="s">
        <v>67</v>
      </c>
      <c r="B58" s="101"/>
      <c r="C58" s="102" t="s">
        <v>68</v>
      </c>
      <c r="D58" s="102" t="s">
        <v>69</v>
      </c>
      <c r="E58" s="101" t="s">
        <v>70</v>
      </c>
      <c r="F58" s="103"/>
      <c r="G58" s="24"/>
      <c r="H58" s="24"/>
      <c r="I58" s="25"/>
      <c r="J58" s="26"/>
      <c r="K58" s="26"/>
      <c r="L58" s="27"/>
      <c r="M58" s="28"/>
      <c r="N58" s="28"/>
      <c r="O58" s="26"/>
      <c r="P58" s="26"/>
    </row>
    <row r="59" spans="1:16" s="29" customFormat="1" ht="17.25" thickBot="1">
      <c r="A59" s="104" t="s">
        <v>71</v>
      </c>
      <c r="B59" s="105"/>
      <c r="C59" s="106" t="s">
        <v>72</v>
      </c>
      <c r="D59" s="107">
        <v>13708.73</v>
      </c>
      <c r="E59" s="108" t="s">
        <v>73</v>
      </c>
      <c r="F59" s="109"/>
      <c r="G59" s="24"/>
      <c r="H59" s="24"/>
      <c r="I59" s="25"/>
      <c r="J59" s="26"/>
      <c r="K59" s="26"/>
      <c r="L59" s="27"/>
      <c r="M59" s="28"/>
      <c r="N59" s="28"/>
      <c r="O59" s="26"/>
      <c r="P59" s="26"/>
    </row>
    <row r="60" spans="1:16" s="29" customFormat="1" ht="17.25" thickBot="1">
      <c r="A60" s="104" t="s">
        <v>71</v>
      </c>
      <c r="B60" s="110"/>
      <c r="C60" s="111" t="s">
        <v>74</v>
      </c>
      <c r="D60" s="112">
        <v>9088.3700000000008</v>
      </c>
      <c r="E60" s="113" t="s">
        <v>73</v>
      </c>
      <c r="F60" s="114"/>
      <c r="G60" s="24"/>
      <c r="H60" s="24"/>
      <c r="I60" s="25"/>
      <c r="J60" s="26"/>
      <c r="K60" s="26"/>
      <c r="L60" s="27"/>
      <c r="M60" s="28"/>
      <c r="N60" s="28"/>
      <c r="O60" s="26"/>
      <c r="P60" s="26"/>
    </row>
    <row r="61" spans="1:16" s="29" customFormat="1" ht="17.25" thickBot="1">
      <c r="A61" s="104" t="s">
        <v>71</v>
      </c>
      <c r="B61" s="115"/>
      <c r="C61" s="116" t="s">
        <v>75</v>
      </c>
      <c r="D61" s="117">
        <v>15673.06</v>
      </c>
      <c r="E61" s="118" t="s">
        <v>73</v>
      </c>
      <c r="F61" s="119"/>
      <c r="G61" s="24"/>
      <c r="H61" s="24"/>
      <c r="I61" s="25"/>
      <c r="J61" s="26"/>
      <c r="K61" s="26"/>
      <c r="L61" s="27"/>
      <c r="M61" s="28"/>
      <c r="N61" s="28"/>
      <c r="O61" s="26"/>
      <c r="P61" s="26"/>
    </row>
    <row r="62" spans="1:16" s="131" customFormat="1" ht="17.25" thickBot="1">
      <c r="A62" s="120" t="s">
        <v>76</v>
      </c>
      <c r="B62" s="121"/>
      <c r="C62" s="122"/>
      <c r="D62" s="123">
        <v>38470.160000000003</v>
      </c>
      <c r="E62" s="124"/>
      <c r="F62" s="125"/>
      <c r="G62" s="126"/>
      <c r="H62" s="126"/>
      <c r="I62" s="127"/>
      <c r="J62" s="128"/>
      <c r="K62" s="128"/>
      <c r="L62" s="129"/>
      <c r="M62" s="130"/>
      <c r="N62" s="130"/>
      <c r="O62" s="128"/>
      <c r="P62" s="128"/>
    </row>
    <row r="63" spans="1:16" s="29" customFormat="1">
      <c r="A63" s="24"/>
      <c r="B63" s="24"/>
      <c r="C63" s="24"/>
      <c r="D63" s="24"/>
      <c r="E63" s="24"/>
      <c r="F63" s="24"/>
      <c r="G63" s="24"/>
      <c r="H63" s="24"/>
      <c r="I63" s="25"/>
      <c r="J63" s="26"/>
      <c r="K63" s="26"/>
      <c r="L63" s="27"/>
      <c r="M63" s="28"/>
      <c r="N63" s="28"/>
      <c r="O63" s="26"/>
      <c r="P63" s="26"/>
    </row>
    <row r="64" spans="1:16" s="29" customFormat="1">
      <c r="A64" s="99" t="s">
        <v>77</v>
      </c>
      <c r="B64" s="99"/>
      <c r="C64" s="99"/>
      <c r="D64" s="99"/>
      <c r="E64" s="99"/>
      <c r="F64" s="99"/>
      <c r="G64" s="24"/>
      <c r="H64" s="24"/>
      <c r="I64" s="25"/>
      <c r="J64" s="26"/>
      <c r="K64" s="26"/>
      <c r="L64" s="27"/>
      <c r="M64" s="28"/>
      <c r="N64" s="28"/>
      <c r="O64" s="26"/>
      <c r="P64" s="26"/>
    </row>
    <row r="65" spans="1:16" s="29" customFormat="1" ht="17.25" thickBot="1">
      <c r="A65" s="24"/>
      <c r="B65" s="24"/>
      <c r="C65" s="24"/>
      <c r="D65" s="24"/>
      <c r="E65" s="24"/>
      <c r="F65" s="24"/>
      <c r="G65" s="24"/>
      <c r="H65" s="24"/>
      <c r="I65" s="25"/>
      <c r="J65" s="26"/>
      <c r="K65" s="26"/>
      <c r="L65" s="27"/>
      <c r="M65" s="28"/>
      <c r="N65" s="28"/>
      <c r="O65" s="26"/>
      <c r="P65" s="26"/>
    </row>
    <row r="66" spans="1:16" s="29" customFormat="1" ht="33.75" thickBot="1">
      <c r="A66" s="100" t="s">
        <v>67</v>
      </c>
      <c r="B66" s="101"/>
      <c r="C66" s="102" t="s">
        <v>68</v>
      </c>
      <c r="D66" s="132" t="s">
        <v>69</v>
      </c>
      <c r="E66" s="133" t="s">
        <v>70</v>
      </c>
      <c r="F66" s="134"/>
      <c r="G66" s="24"/>
      <c r="H66" s="24"/>
      <c r="I66" s="25"/>
      <c r="J66" s="26"/>
      <c r="K66" s="26"/>
      <c r="L66" s="27"/>
      <c r="M66" s="28"/>
      <c r="N66" s="28"/>
      <c r="O66" s="26"/>
      <c r="P66" s="26"/>
    </row>
    <row r="67" spans="1:16" s="29" customFormat="1" ht="17.25" thickBot="1">
      <c r="A67" s="120" t="s">
        <v>78</v>
      </c>
      <c r="B67" s="121"/>
      <c r="C67" s="135"/>
      <c r="D67" s="136"/>
      <c r="E67" s="133"/>
      <c r="F67" s="134"/>
      <c r="G67" s="24"/>
      <c r="H67" s="24"/>
      <c r="I67" s="25"/>
      <c r="J67" s="26"/>
      <c r="K67" s="26"/>
      <c r="L67" s="27"/>
      <c r="M67" s="28"/>
      <c r="N67" s="28"/>
      <c r="O67" s="26"/>
      <c r="P67" s="26"/>
    </row>
    <row r="68" spans="1:16" s="131" customFormat="1" ht="17.25" thickBot="1">
      <c r="A68" s="120" t="s">
        <v>76</v>
      </c>
      <c r="B68" s="121"/>
      <c r="C68" s="122"/>
      <c r="D68" s="123">
        <v>0</v>
      </c>
      <c r="E68" s="124"/>
      <c r="F68" s="125"/>
      <c r="G68" s="126"/>
      <c r="H68" s="126"/>
      <c r="I68" s="127"/>
      <c r="J68" s="128"/>
      <c r="K68" s="128"/>
      <c r="L68" s="129"/>
      <c r="M68" s="130"/>
      <c r="N68" s="130"/>
      <c r="O68" s="128"/>
      <c r="P68" s="128"/>
    </row>
    <row r="69" spans="1:16" s="29" customFormat="1">
      <c r="A69" s="24"/>
      <c r="B69" s="137"/>
      <c r="C69" s="137"/>
      <c r="D69" s="138"/>
      <c r="E69" s="24"/>
      <c r="F69" s="24"/>
      <c r="G69" s="24"/>
      <c r="H69" s="24"/>
      <c r="I69" s="25"/>
      <c r="J69" s="26"/>
      <c r="K69" s="26"/>
      <c r="L69" s="27"/>
      <c r="M69" s="28"/>
      <c r="N69" s="28"/>
      <c r="O69" s="26"/>
      <c r="P69" s="26"/>
    </row>
    <row r="70" spans="1:16" s="29" customFormat="1">
      <c r="A70" s="24"/>
      <c r="B70" s="24"/>
      <c r="C70" s="24"/>
      <c r="D70" s="138"/>
      <c r="E70" s="24"/>
      <c r="F70" s="24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>
      <c r="A71" s="99" t="s">
        <v>79</v>
      </c>
      <c r="B71" s="99"/>
      <c r="C71" s="99"/>
      <c r="D71" s="99"/>
      <c r="E71" s="99"/>
      <c r="F71" s="99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>
      <c r="A72" s="24"/>
      <c r="B72" s="24"/>
      <c r="C72" s="24"/>
      <c r="D72" s="24"/>
      <c r="E72" s="24" t="s">
        <v>69</v>
      </c>
      <c r="F72" s="24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29" customFormat="1">
      <c r="A73" s="139" t="s">
        <v>80</v>
      </c>
      <c r="B73" s="139"/>
      <c r="C73" s="24"/>
      <c r="D73" s="24"/>
      <c r="F73" s="24"/>
      <c r="G73" s="24"/>
      <c r="H73" s="24"/>
      <c r="I73" s="25"/>
      <c r="J73" s="26"/>
      <c r="K73" s="26"/>
      <c r="L73" s="27"/>
      <c r="M73" s="28"/>
      <c r="N73" s="28"/>
      <c r="O73" s="26"/>
      <c r="P73" s="26"/>
    </row>
    <row r="74" spans="1:16" s="29" customFormat="1">
      <c r="A74" s="139" t="s">
        <v>81</v>
      </c>
      <c r="B74" s="139"/>
      <c r="C74" s="24"/>
      <c r="D74" s="24"/>
      <c r="E74" s="46">
        <f>D54</f>
        <v>15463.701299999999</v>
      </c>
      <c r="F74" s="24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>
      <c r="A75" s="24"/>
      <c r="B75" s="24"/>
      <c r="C75" s="24"/>
      <c r="D75" s="24"/>
      <c r="E75" s="46">
        <f>C30*0.1</f>
        <v>0</v>
      </c>
      <c r="F75" s="24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>
      <c r="A76" s="24"/>
      <c r="B76" s="24"/>
      <c r="C76" s="24"/>
      <c r="D76" s="24"/>
      <c r="E76" s="24"/>
      <c r="F76" s="24"/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>
      <c r="A77" s="24"/>
      <c r="B77" s="24"/>
      <c r="C77" s="24"/>
      <c r="D77" s="24"/>
      <c r="E77" s="24"/>
      <c r="F77" s="24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29" customFormat="1">
      <c r="A78" s="139" t="s">
        <v>82</v>
      </c>
      <c r="B78" s="139"/>
      <c r="C78" s="139"/>
      <c r="E78" s="24"/>
      <c r="F78" s="24" t="s">
        <v>83</v>
      </c>
      <c r="G78" s="24"/>
      <c r="H78" s="24"/>
      <c r="I78" s="25"/>
      <c r="J78" s="26"/>
      <c r="K78" s="26"/>
      <c r="L78" s="27"/>
      <c r="M78" s="28"/>
      <c r="N78" s="28"/>
      <c r="O78" s="26"/>
      <c r="P78" s="26"/>
    </row>
    <row r="79" spans="1:16" s="29" customFormat="1">
      <c r="A79" s="24"/>
      <c r="B79" s="24"/>
      <c r="C79" s="24"/>
      <c r="D79" s="24"/>
      <c r="E79" s="24"/>
      <c r="F79" s="24"/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29" customFormat="1">
      <c r="A80" s="24"/>
      <c r="B80" s="24"/>
      <c r="C80" s="24"/>
      <c r="D80" s="24"/>
      <c r="E80" s="24"/>
      <c r="F80" s="24"/>
      <c r="G80" s="24"/>
      <c r="H80" s="24"/>
      <c r="I80" s="25"/>
      <c r="J80" s="26"/>
      <c r="K80" s="26"/>
      <c r="L80" s="27"/>
      <c r="M80" s="28"/>
      <c r="N80" s="28"/>
      <c r="O80" s="26"/>
      <c r="P80" s="26"/>
    </row>
    <row r="81" spans="1:16" s="29" customFormat="1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>
      <c r="A82" s="24" t="s">
        <v>84</v>
      </c>
      <c r="B82" s="24"/>
      <c r="C82" s="24"/>
      <c r="D82" s="24"/>
      <c r="E82" s="24"/>
      <c r="F82" s="24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>
      <c r="A83" s="24"/>
      <c r="B83" s="24"/>
      <c r="C83" s="24"/>
      <c r="D83" s="24"/>
      <c r="E83" s="24"/>
      <c r="F83" s="24"/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>
      <c r="A84" s="24"/>
      <c r="B84" s="24"/>
      <c r="C84" s="24"/>
      <c r="D84" s="24"/>
      <c r="E84" s="24"/>
      <c r="F84" s="24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29" customFormat="1">
      <c r="B85" s="24"/>
      <c r="C85" s="24"/>
      <c r="D85" s="24"/>
      <c r="E85" s="24"/>
      <c r="F85" s="24"/>
      <c r="G85" s="24"/>
      <c r="H85" s="24"/>
      <c r="I85" s="25"/>
      <c r="J85" s="26"/>
      <c r="K85" s="26"/>
      <c r="L85" s="27"/>
      <c r="M85" s="28"/>
      <c r="N85" s="28"/>
      <c r="O85" s="26"/>
      <c r="P85" s="26"/>
    </row>
    <row r="86" spans="1:16" s="29" customFormat="1">
      <c r="A86" s="24" t="s">
        <v>85</v>
      </c>
      <c r="B86" s="24"/>
      <c r="C86" s="24"/>
      <c r="D86" s="24"/>
      <c r="E86" s="24"/>
      <c r="F86" s="24"/>
      <c r="G86" s="24"/>
      <c r="H86" s="24"/>
      <c r="I86" s="25"/>
      <c r="J86" s="26"/>
      <c r="K86" s="26"/>
      <c r="L86" s="27"/>
      <c r="M86" s="28"/>
      <c r="N86" s="28"/>
      <c r="O86" s="26"/>
      <c r="P86" s="26"/>
    </row>
    <row r="87" spans="1:16" s="29" customFormat="1">
      <c r="A87" s="24"/>
      <c r="B87" s="24"/>
      <c r="C87" s="24"/>
      <c r="D87" s="24"/>
      <c r="E87" s="24"/>
      <c r="F87" s="24"/>
      <c r="G87" s="24"/>
      <c r="H87" s="24"/>
      <c r="I87" s="25"/>
      <c r="J87" s="26"/>
      <c r="K87" s="26"/>
      <c r="L87" s="27"/>
      <c r="M87" s="28"/>
      <c r="N87" s="28"/>
      <c r="O87" s="26"/>
      <c r="P87" s="26"/>
    </row>
    <row r="88" spans="1:16" s="29" customFormat="1">
      <c r="A88" s="24"/>
      <c r="B88" s="24"/>
      <c r="C88" s="24"/>
      <c r="D88" s="24"/>
      <c r="E88" s="24"/>
      <c r="F88" s="24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>
      <c r="A89" s="24"/>
      <c r="B89" s="24"/>
      <c r="C89" s="24"/>
      <c r="D89" s="24"/>
      <c r="E89" s="24"/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>
      <c r="A90" s="24"/>
      <c r="B90" s="24"/>
      <c r="C90" s="24"/>
      <c r="D90" s="24"/>
      <c r="E90" s="24"/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>
      <c r="A91" s="24"/>
      <c r="B91" s="24"/>
      <c r="C91" s="24"/>
      <c r="D91" s="24"/>
      <c r="E91" s="24"/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>
      <c r="A92" s="24"/>
      <c r="B92" s="24"/>
      <c r="C92" s="24"/>
      <c r="D92" s="24"/>
      <c r="E92" s="24"/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>
      <c r="A94" s="24"/>
      <c r="B94" s="24"/>
      <c r="C94" s="24"/>
      <c r="D94" s="24"/>
      <c r="E94" s="24"/>
      <c r="F94" s="24"/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>
      <c r="A95" s="24"/>
      <c r="B95" s="24"/>
      <c r="C95" s="24"/>
      <c r="D95" s="24"/>
      <c r="E95" s="24"/>
      <c r="F95" s="24"/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>
      <c r="A98" s="24"/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>
      <c r="A100" s="24"/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>
      <c r="A102" s="24"/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>
      <c r="I153" s="26"/>
      <c r="J153" s="26"/>
      <c r="K153" s="26"/>
      <c r="L153" s="27"/>
      <c r="M153" s="28"/>
      <c r="N153" s="28"/>
      <c r="O153" s="26"/>
      <c r="P153" s="26"/>
    </row>
    <row r="154" spans="1:16" s="29" customFormat="1">
      <c r="I154" s="26"/>
      <c r="J154" s="26"/>
      <c r="K154" s="26"/>
      <c r="L154" s="27"/>
      <c r="M154" s="28"/>
      <c r="N154" s="28"/>
      <c r="O154" s="26"/>
      <c r="P154" s="26"/>
    </row>
    <row r="155" spans="1:16" s="29" customFormat="1">
      <c r="I155" s="26"/>
      <c r="J155" s="26"/>
      <c r="K155" s="26"/>
      <c r="L155" s="27"/>
      <c r="M155" s="28"/>
      <c r="N155" s="28"/>
      <c r="O155" s="26"/>
      <c r="P155" s="26"/>
    </row>
    <row r="156" spans="1:16" s="29" customFormat="1">
      <c r="I156" s="26"/>
      <c r="J156" s="26"/>
      <c r="K156" s="26"/>
      <c r="L156" s="27"/>
      <c r="M156" s="28"/>
      <c r="N156" s="28"/>
      <c r="O156" s="26"/>
      <c r="P156" s="26"/>
    </row>
    <row r="157" spans="1:16" s="29" customFormat="1">
      <c r="I157" s="26"/>
      <c r="J157" s="26"/>
      <c r="K157" s="26"/>
      <c r="L157" s="27"/>
      <c r="M157" s="28"/>
      <c r="N157" s="28"/>
      <c r="O157" s="26"/>
      <c r="P157" s="26"/>
    </row>
    <row r="158" spans="1:16" s="29" customFormat="1">
      <c r="I158" s="26"/>
      <c r="J158" s="26"/>
      <c r="K158" s="26"/>
      <c r="L158" s="27"/>
      <c r="M158" s="28"/>
      <c r="N158" s="28"/>
      <c r="O158" s="26"/>
      <c r="P158" s="26"/>
    </row>
    <row r="159" spans="1:16" s="29" customFormat="1">
      <c r="I159" s="26"/>
      <c r="J159" s="26"/>
      <c r="K159" s="26"/>
      <c r="L159" s="27"/>
      <c r="M159" s="28"/>
      <c r="N159" s="28"/>
      <c r="O159" s="26"/>
      <c r="P159" s="26"/>
    </row>
    <row r="160" spans="1:16" s="29" customFormat="1">
      <c r="I160" s="26"/>
      <c r="J160" s="26"/>
      <c r="K160" s="26"/>
      <c r="L160" s="27"/>
      <c r="M160" s="28"/>
      <c r="N160" s="28"/>
      <c r="O160" s="26"/>
      <c r="P160" s="26"/>
    </row>
    <row r="161" spans="9:16" s="29" customFormat="1">
      <c r="I161" s="26"/>
      <c r="J161" s="26"/>
      <c r="K161" s="26"/>
      <c r="L161" s="27"/>
      <c r="M161" s="28"/>
      <c r="N161" s="28"/>
      <c r="O161" s="26"/>
      <c r="P161" s="26"/>
    </row>
    <row r="162" spans="9:16" s="29" customFormat="1">
      <c r="I162" s="26"/>
      <c r="J162" s="26"/>
      <c r="K162" s="26"/>
      <c r="L162" s="27"/>
      <c r="M162" s="28"/>
      <c r="N162" s="28"/>
      <c r="O162" s="26"/>
      <c r="P162" s="26"/>
    </row>
    <row r="163" spans="9:16" s="29" customFormat="1">
      <c r="I163" s="26"/>
      <c r="J163" s="26"/>
      <c r="K163" s="26"/>
      <c r="L163" s="27"/>
      <c r="M163" s="28"/>
      <c r="N163" s="28"/>
      <c r="O163" s="26"/>
      <c r="P163" s="26"/>
    </row>
    <row r="164" spans="9:16" s="29" customFormat="1">
      <c r="I164" s="26"/>
      <c r="J164" s="26"/>
      <c r="K164" s="26"/>
      <c r="L164" s="27"/>
      <c r="M164" s="28"/>
      <c r="N164" s="28"/>
      <c r="O164" s="26"/>
      <c r="P164" s="26"/>
    </row>
    <row r="165" spans="9:16" s="29" customFormat="1">
      <c r="I165" s="26"/>
      <c r="J165" s="26"/>
      <c r="K165" s="26"/>
      <c r="L165" s="27"/>
      <c r="M165" s="28"/>
      <c r="N165" s="28"/>
      <c r="O165" s="26"/>
      <c r="P165" s="26"/>
    </row>
    <row r="166" spans="9:16" s="29" customFormat="1">
      <c r="I166" s="26"/>
      <c r="J166" s="26"/>
      <c r="K166" s="26"/>
      <c r="L166" s="27"/>
      <c r="M166" s="28"/>
      <c r="N166" s="28"/>
      <c r="O166" s="26"/>
      <c r="P166" s="26"/>
    </row>
    <row r="167" spans="9:16" s="29" customFormat="1">
      <c r="I167" s="26"/>
      <c r="J167" s="26"/>
      <c r="K167" s="26"/>
      <c r="L167" s="27"/>
      <c r="M167" s="28"/>
      <c r="N167" s="28"/>
      <c r="O167" s="26"/>
      <c r="P167" s="26"/>
    </row>
    <row r="168" spans="9:16" s="29" customFormat="1">
      <c r="I168" s="26"/>
      <c r="J168" s="26"/>
      <c r="K168" s="26"/>
      <c r="L168" s="27"/>
      <c r="M168" s="28"/>
      <c r="N168" s="28"/>
      <c r="O168" s="26"/>
      <c r="P168" s="26"/>
    </row>
    <row r="169" spans="9:16" s="29" customFormat="1">
      <c r="I169" s="26"/>
      <c r="J169" s="26"/>
      <c r="K169" s="26"/>
      <c r="L169" s="27"/>
      <c r="M169" s="28"/>
      <c r="N169" s="28"/>
      <c r="O169" s="26"/>
      <c r="P169" s="26"/>
    </row>
    <row r="170" spans="9:16" s="29" customFormat="1">
      <c r="I170" s="26"/>
      <c r="J170" s="26"/>
      <c r="K170" s="26"/>
      <c r="L170" s="27"/>
      <c r="M170" s="28"/>
      <c r="N170" s="28"/>
      <c r="O170" s="26"/>
      <c r="P170" s="26"/>
    </row>
    <row r="171" spans="9:16" s="29" customFormat="1">
      <c r="I171" s="26"/>
      <c r="J171" s="26"/>
      <c r="K171" s="26"/>
      <c r="L171" s="27"/>
      <c r="M171" s="28"/>
      <c r="N171" s="28"/>
      <c r="O171" s="26"/>
      <c r="P171" s="26"/>
    </row>
    <row r="172" spans="9:16" s="29" customFormat="1">
      <c r="I172" s="26"/>
      <c r="J172" s="26"/>
      <c r="K172" s="26"/>
      <c r="L172" s="27"/>
      <c r="M172" s="28"/>
      <c r="N172" s="28"/>
      <c r="O172" s="26"/>
      <c r="P172" s="26"/>
    </row>
    <row r="173" spans="9:16" s="29" customFormat="1">
      <c r="I173" s="26"/>
      <c r="J173" s="26"/>
      <c r="K173" s="26"/>
      <c r="L173" s="27"/>
      <c r="M173" s="28"/>
      <c r="N173" s="28"/>
      <c r="O173" s="26"/>
      <c r="P173" s="26"/>
    </row>
    <row r="174" spans="9:16" s="29" customFormat="1">
      <c r="I174" s="26"/>
      <c r="J174" s="26"/>
      <c r="K174" s="26"/>
      <c r="L174" s="27"/>
      <c r="M174" s="28"/>
      <c r="N174" s="28"/>
      <c r="O174" s="26"/>
      <c r="P174" s="26"/>
    </row>
    <row r="175" spans="9:16" s="29" customFormat="1">
      <c r="I175" s="26"/>
      <c r="J175" s="26"/>
      <c r="K175" s="26"/>
      <c r="L175" s="27"/>
      <c r="M175" s="28"/>
      <c r="N175" s="28"/>
      <c r="O175" s="26"/>
      <c r="P175" s="26"/>
    </row>
    <row r="176" spans="9:16" s="29" customFormat="1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>
      <c r="I425" s="26"/>
      <c r="J425" s="26"/>
      <c r="K425" s="26"/>
      <c r="L425" s="27"/>
      <c r="M425" s="28"/>
      <c r="N425" s="28"/>
      <c r="O425" s="26"/>
      <c r="P425" s="26"/>
    </row>
  </sheetData>
  <mergeCells count="62">
    <mergeCell ref="B69:C69"/>
    <mergeCell ref="A71:F71"/>
    <mergeCell ref="A73:B73"/>
    <mergeCell ref="A74:B74"/>
    <mergeCell ref="A78:C78"/>
    <mergeCell ref="A64:F64"/>
    <mergeCell ref="A66:B66"/>
    <mergeCell ref="E66:F66"/>
    <mergeCell ref="A67:B67"/>
    <mergeCell ref="E67:F67"/>
    <mergeCell ref="A68:B68"/>
    <mergeCell ref="E68:F68"/>
    <mergeCell ref="A53:C53"/>
    <mergeCell ref="A54:C54"/>
    <mergeCell ref="A56:F56"/>
    <mergeCell ref="A58:B58"/>
    <mergeCell ref="E58:F58"/>
    <mergeCell ref="A62:B62"/>
    <mergeCell ref="E62:F62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овр7  4 кат</vt:lpstr>
      <vt:lpstr>'Поч овр7 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2017-03-27T09:24:44Z</dcterms:created>
  <dcterms:modified xsi:type="dcterms:W3CDTF">2017-03-27T09:25:12Z</dcterms:modified>
</cp:coreProperties>
</file>